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ile01\_GDrive\Databases\Proxy Voting\14 2025\3. July to September\Website\"/>
    </mc:Choice>
  </mc:AlternateContent>
  <xr:revisionPtr revIDLastSave="0" documentId="13_ncr:1_{3C7E6561-3C01-4F22-BB82-87947E242E57}" xr6:coauthVersionLast="47" xr6:coauthVersionMax="47" xr10:uidLastSave="{00000000-0000-0000-0000-000000000000}"/>
  <bookViews>
    <workbookView xWindow="31020" yWindow="-13185" windowWidth="21600" windowHeight="11385" tabRatio="975" xr2:uid="{9C27EA7E-9C5D-4D9A-BC77-FBDC7DE4668C}"/>
  </bookViews>
  <sheets>
    <sheet name="OVERVIEW" sheetId="1" r:id="rId1"/>
    <sheet name="MQG" sheetId="44" r:id="rId2"/>
    <sheet name="WEB" sheetId="45" r:id="rId3"/>
    <sheet name="SUN" sheetId="4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J11" i="1"/>
  <c r="I11" i="1"/>
  <c r="H11" i="1"/>
  <c r="G11" i="1"/>
  <c r="F11" i="1"/>
  <c r="C17" i="1" l="1"/>
  <c r="C13" i="1"/>
  <c r="C14" i="1"/>
  <c r="C16" i="1"/>
  <c r="C15" i="1"/>
</calcChain>
</file>

<file path=xl/sharedStrings.xml><?xml version="1.0" encoding="utf-8"?>
<sst xmlns="http://schemas.openxmlformats.org/spreadsheetml/2006/main" count="167" uniqueCount="75">
  <si>
    <t>Date of meeting</t>
  </si>
  <si>
    <t>ASX Code</t>
  </si>
  <si>
    <t>Stock</t>
  </si>
  <si>
    <t>Number of Resolutions</t>
  </si>
  <si>
    <t>Voted For</t>
  </si>
  <si>
    <t>Voted Against</t>
  </si>
  <si>
    <t>Abstained</t>
  </si>
  <si>
    <t>With Board Recommendation</t>
  </si>
  <si>
    <t>Against Board Recommendation</t>
  </si>
  <si>
    <t>Rationale</t>
  </si>
  <si>
    <t>TOTALS</t>
  </si>
  <si>
    <t># of resolutions</t>
  </si>
  <si>
    <t>% for</t>
  </si>
  <si>
    <t>% against</t>
  </si>
  <si>
    <t>% with board</t>
  </si>
  <si>
    <t>% against board</t>
  </si>
  <si>
    <t>ENTITY NAME</t>
  </si>
  <si>
    <t>ASX CODE</t>
  </si>
  <si>
    <t xml:space="preserve">MEETING DATE </t>
  </si>
  <si>
    <r>
      <t xml:space="preserve">TYPE OF RESOLUTION
</t>
    </r>
    <r>
      <rPr>
        <sz val="9"/>
        <color rgb="FFFFFFFF"/>
        <rFont val="Tahoma"/>
        <family val="2"/>
      </rPr>
      <t>GENERAL / SPECIAL</t>
    </r>
  </si>
  <si>
    <t xml:space="preserve">DETAILS </t>
  </si>
  <si>
    <r>
      <t xml:space="preserve">PROPOSED BY
</t>
    </r>
    <r>
      <rPr>
        <sz val="9"/>
        <color rgb="FFFFFFFF"/>
        <rFont val="Tahoma"/>
        <family val="2"/>
      </rPr>
      <t>MANAGEMENT / SHAREHOLDER</t>
    </r>
  </si>
  <si>
    <t xml:space="preserve">BOARD RECOMMENDATION </t>
  </si>
  <si>
    <t>VOTE</t>
  </si>
  <si>
    <t>RATIONALE</t>
  </si>
  <si>
    <t>FOR</t>
  </si>
  <si>
    <t>Approve Remuneration Report</t>
  </si>
  <si>
    <t>General Meeting</t>
  </si>
  <si>
    <t>Management Proposed</t>
  </si>
  <si>
    <t>AGAINST</t>
  </si>
  <si>
    <t>Shareholder Proposed</t>
  </si>
  <si>
    <t>Approve the Amendments to the Company's Constitution</t>
  </si>
  <si>
    <t>Elect Jillian R Broadbent as Director</t>
  </si>
  <si>
    <t>Elect Philip M Coffey as Director</t>
  </si>
  <si>
    <t>Elect Michelle A Hinchliffe as Director</t>
  </si>
  <si>
    <t>Approve Participation of Shemara Wikramanayake in the Macquarie Group Employee Retained Equity Plan (MEREP)</t>
  </si>
  <si>
    <t>Approve the Climate Risk Exposure and Management Disclosures</t>
  </si>
  <si>
    <t>Macquarie Group Limited</t>
  </si>
  <si>
    <t>MQG</t>
  </si>
  <si>
    <t>Proxy Voting QTR 3</t>
  </si>
  <si>
    <t>FOR </t>
  </si>
  <si>
    <t>Highly credentialed with extensive background in finance and economics. </t>
  </si>
  <si>
    <t> FOR</t>
  </si>
  <si>
    <t>As for Deputy CEO at Westpac, Coffey brings appropriate experience and skills. </t>
  </si>
  <si>
    <t>As a former auditor with international experience, Hinchliffe has appropriate credentials and skills to add value to the board, especially in terms of oversight.</t>
  </si>
  <si>
    <t xml:space="preserve">Remuneration is substantial (eg CEO c$26m, Avg KMP $10-15m) with the majority of remuneration coming from the STI (Profit Share). There are no disclosed hurdles other than vague references to the major items considered. The company also only modestly reduced KMP total rem in response to licence conditions being imposed on the group after ASIC fund significant supervision and compliance failures (albeit future PSU vesting does require the license conditions being removed). </t>
  </si>
  <si>
    <t xml:space="preserve"> MarketForces regular attempt to have the advisory resolutions put forward by shareholders. Existing mechanisms (director elections, engagement processes and formal submissions) are sufficient for investors to provide input. </t>
  </si>
  <si>
    <t>Macquarie has clearly set out is approach to managing exposure to climate risks across its businesses. As such, this resolution is unnecessary. </t>
  </si>
  <si>
    <t>LTI is subject to hurdles (50/50) – EPS CAGR and Relative ROE vs a peer group.
The EPS CAGR is set at a reasonable level with a 50% of potential at 7.55 growth and 100% at 12.5%.
ROE kicks in at 50th percential of peer group for 50% and 100% at 75th percentile. This might be a bit light on given MQG has historically had far superior ROE than majority of competitor set. That said, FY25 ROE was largely in line with peer group median.</t>
  </si>
  <si>
    <t>Elect Rachel Wiseman as Director</t>
  </si>
  <si>
    <t>Elect Melanie Wilson as Director</t>
  </si>
  <si>
    <t>Elect Paul Scurrah as Director</t>
  </si>
  <si>
    <t>Amend Terms of Existing Rights</t>
  </si>
  <si>
    <t>Approve Grant of Rights to John Guscic</t>
  </si>
  <si>
    <t>WEB Travel Group Limited</t>
  </si>
  <si>
    <t>WEB</t>
  </si>
  <si>
    <t>Ex lawyer and other commercial experience. No issues.</t>
  </si>
  <si>
    <t>Has 2 other NED roles and experience in consulting and retail. No issues.</t>
  </si>
  <si>
    <t>Experience in management in the transport and travel  industries. Currently has NED roles. No issues.</t>
  </si>
  <si>
    <t>Adjusts the EPS hurdle testing period to 3 years as it was incorrectly presented as 2.5 years in the demerger EGM documents.</t>
  </si>
  <si>
    <t>No issues.</t>
  </si>
  <si>
    <t>LTI is split between a 3 year TSR and an EPS growth hurdle with a 8-15% range. Max LTI is 200% of base. Base is $1.6m. STI was not awarded due to the poor earnings performance in f25. Max STI is 100% of base and calculated on a combination of financial and non-financial measures.
The remuneration policy is aligned with expectations for the company but the hurdles are a little easy.</t>
  </si>
  <si>
    <t>Suncorp Group Limited</t>
  </si>
  <si>
    <t>SUN</t>
  </si>
  <si>
    <t>Approve Grant of Performance Rights to Steve Johnston</t>
  </si>
  <si>
    <t>Elect David Whiteing as Director</t>
  </si>
  <si>
    <t>Elect Ian Hammond as Director</t>
  </si>
  <si>
    <t>Elect Sally Herman as Director</t>
  </si>
  <si>
    <t>The Rem Report is reasonably clear in its explanation and disclosure.  There also seems to be a good mix of emphasis on culture (in STI) as well as aligning interests with shareholder interests through relative TSR (in LTI) and Cash RoTE metrics.  There is also a Code of Conduct STI gateway, where non-adherence may result in STI reduction to nil.  Only possible improvement is full disclosure of the Cash RoTE hurdles upfront instead of afterwards.</t>
  </si>
  <si>
    <t xml:space="preserve">The structure of the LTI plan is consistent with minimum market expectations,  The performance period was increased from 3 yrs to 4 yrs last year to be consistent with better market practice and other APRA regulated entities.  In addition, they then vest equally over years 4, 5, and 6.  Face value of rights is $3.213m (150% of fixed rem).  </t>
  </si>
  <si>
    <t>Appointed to the board in February 2025, and is seeking formal election. David has more than 30 years experience leading technology programs in a range of sectors. David’s executive career experience includes Managing Director of Data and Cyber Transformation at Singtel Optus Pty Limited, Global Chief Operating Officer for Standard Chartered based in Singapore, and Group Executive and Chief Information Officer at the Commonwealth Bank of Australia.   David holds non-executive director positions with Macquarie Bank Limited and Silicon Quantum Computing Pty Ltd.  David has very relevant skills in the technology, data, and cyber space which is critically important.  However, we should note David's very poor attendance since appointment with only attending 2 out of 4 board meetings and 0 out of 1 nomination committee meetings.  Upon discussing this issue with Investor Relations, it was stated that David had discussed this with the Chairman prior to appointment that due to prior family reasons he would be unable to attend those mentioned meetings.</t>
  </si>
  <si>
    <t>Joined the board in 2018.  He has had a 35 year career at PWC, including 26 years as Partner, with a focus on the Financial Services Industry. He is currently chairman of Mission Australia. Ian has relevant experience, and also bring some expertise in financial reporting and risk management.</t>
  </si>
  <si>
    <t>Joined the board in 2015.  Was a senior executive at WBC with experience in retail banking and insurance products, and has held past board positions of financial services organisations over last 20 years.  She is currently on the boards of Breville, Premier, Abacus Storage, and Minter Ellison. We should note that Sally is hitting 10 years next month, but this will be her last term. We had a frank discussion with IR stating that after 10 years, it is hard to see a director as independent, and would have preferred a new director to replace Sally, especially since Sally has a background in retail banking which is not that relevant to Suncorp anymore. However, we acknowledge that during the last 6 years of her tenure, Suncorp as an organisation has improved and has performed reasonably well during that time eriod. In addition, given that Christine McLoughlin (Chairman) will be retiring from the board, Sally's presence may be needed to maintain some form of gender balance on the board. As such it is recommended that we vote for her re-election.</t>
  </si>
  <si>
    <t>WHOLESALE</t>
  </si>
  <si>
    <t>1 JULY - 30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</si>
</sst>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sz val="11"/>
      <name val="Tahoma"/>
      <family val="2"/>
    </font>
    <font>
      <b/>
      <sz val="11"/>
      <color rgb="FF00263E"/>
      <name val="Tahoma"/>
      <family val="2"/>
    </font>
    <font>
      <b/>
      <sz val="11"/>
      <color rgb="FF0097C6"/>
      <name val="Tahoma"/>
      <family val="2"/>
    </font>
    <font>
      <b/>
      <sz val="11"/>
      <color rgb="FFFFFFFF"/>
      <name val="Tahoma"/>
      <family val="2"/>
    </font>
    <font>
      <sz val="12"/>
      <name val="Tahoma"/>
      <family val="2"/>
    </font>
    <font>
      <sz val="11"/>
      <color theme="1"/>
      <name val="Tahoma"/>
      <family val="2"/>
    </font>
    <font>
      <sz val="11"/>
      <color rgb="FF000000"/>
      <name val="Tahoma"/>
      <family val="2"/>
    </font>
    <font>
      <sz val="12"/>
      <color theme="1"/>
      <name val="Tahoma"/>
      <family val="2"/>
    </font>
    <font>
      <sz val="9"/>
      <color rgb="FFFFFFFF"/>
      <name val="Tahoma"/>
      <family val="2"/>
    </font>
    <font>
      <b/>
      <sz val="11"/>
      <name val="Tahoma"/>
      <family val="2"/>
    </font>
    <font>
      <sz val="12"/>
      <color rgb="FF000000"/>
      <name val="Tahoma"/>
      <family val="2"/>
    </font>
  </fonts>
  <fills count="4">
    <fill>
      <patternFill patternType="none"/>
    </fill>
    <fill>
      <patternFill patternType="gray125"/>
    </fill>
    <fill>
      <patternFill patternType="solid">
        <fgColor rgb="FFFFFFFF"/>
        <bgColor rgb="FF000000"/>
      </patternFill>
    </fill>
    <fill>
      <patternFill patternType="solid">
        <fgColor rgb="FF00263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63E"/>
      </left>
      <right style="thin">
        <color rgb="FF00263E"/>
      </right>
      <top style="thin">
        <color rgb="FF00263E"/>
      </top>
      <bottom style="thin">
        <color rgb="FF00263E"/>
      </bottom>
      <diagonal/>
    </border>
  </borders>
  <cellStyleXfs count="5">
    <xf numFmtId="0" fontId="0" fillId="0" borderId="0"/>
    <xf numFmtId="0" fontId="2" fillId="0" borderId="0"/>
    <xf numFmtId="0" fontId="2" fillId="0" borderId="0"/>
    <xf numFmtId="0" fontId="1" fillId="0" borderId="0"/>
    <xf numFmtId="9" fontId="1" fillId="0" borderId="0" applyFont="0" applyFill="0" applyBorder="0" applyAlignment="0" applyProtection="0"/>
  </cellStyleXfs>
  <cellXfs count="34">
    <xf numFmtId="0" fontId="0" fillId="0" borderId="0" xfId="0"/>
    <xf numFmtId="0" fontId="3" fillId="0" borderId="0" xfId="1" applyFont="1" applyAlignment="1">
      <alignment vertical="center"/>
    </xf>
    <xf numFmtId="0" fontId="5" fillId="0" borderId="0" xfId="1" applyFont="1" applyAlignment="1">
      <alignment vertical="center"/>
    </xf>
    <xf numFmtId="0" fontId="6" fillId="3" borderId="1" xfId="1" applyFont="1" applyFill="1" applyBorder="1" applyAlignment="1">
      <alignment horizontal="center" vertical="center" wrapText="1"/>
    </xf>
    <xf numFmtId="14" fontId="3" fillId="0" borderId="1" xfId="1" applyNumberFormat="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14" fontId="7" fillId="0" borderId="1" xfId="1" applyNumberFormat="1" applyFont="1" applyBorder="1" applyAlignment="1">
      <alignment horizontal="left" vertical="center"/>
    </xf>
    <xf numFmtId="0" fontId="7" fillId="0" borderId="1" xfId="1" applyFont="1" applyBorder="1" applyAlignment="1">
      <alignment horizontal="center" vertical="center"/>
    </xf>
    <xf numFmtId="0" fontId="8" fillId="0" borderId="0" xfId="0" applyFont="1" applyAlignment="1">
      <alignment vertical="center"/>
    </xf>
    <xf numFmtId="0" fontId="5" fillId="0" borderId="0" xfId="2" applyFont="1" applyAlignment="1">
      <alignment vertical="center"/>
    </xf>
    <xf numFmtId="0" fontId="9" fillId="0" borderId="0" xfId="3" applyFont="1" applyAlignment="1">
      <alignment vertical="center"/>
    </xf>
    <xf numFmtId="0" fontId="6" fillId="3" borderId="5" xfId="1" applyFont="1" applyFill="1" applyBorder="1" applyAlignment="1">
      <alignment horizontal="center" vertical="center"/>
    </xf>
    <xf numFmtId="0" fontId="7" fillId="0" borderId="5" xfId="1" applyFont="1" applyBorder="1" applyAlignment="1">
      <alignment horizontal="center" vertical="center"/>
    </xf>
    <xf numFmtId="0" fontId="6" fillId="3" borderId="5" xfId="2" applyFont="1" applyFill="1" applyBorder="1" applyAlignment="1">
      <alignment horizontal="center" vertical="center"/>
    </xf>
    <xf numFmtId="0" fontId="10" fillId="0" borderId="5" xfId="3" applyFont="1" applyBorder="1" applyAlignment="1">
      <alignment horizontal="center" vertical="center"/>
    </xf>
    <xf numFmtId="14" fontId="7" fillId="0" borderId="5" xfId="1" applyNumberFormat="1" applyFont="1" applyBorder="1" applyAlignment="1">
      <alignment horizontal="center" vertical="center"/>
    </xf>
    <xf numFmtId="0" fontId="6" fillId="3" borderId="5" xfId="2"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0" borderId="0" xfId="2" applyFont="1" applyAlignment="1">
      <alignment horizontal="center" vertical="center" wrapText="1"/>
    </xf>
    <xf numFmtId="0" fontId="12" fillId="0" borderId="0" xfId="1" applyFont="1" applyAlignment="1">
      <alignment vertical="center" wrapText="1"/>
    </xf>
    <xf numFmtId="14" fontId="7" fillId="0" borderId="5" xfId="0" applyNumberFormat="1"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8" fillId="0" borderId="0" xfId="0" applyFont="1" applyAlignment="1">
      <alignment horizontal="center" vertical="center"/>
    </xf>
    <xf numFmtId="15" fontId="3" fillId="0" borderId="0" xfId="2" applyNumberFormat="1" applyFont="1" applyAlignment="1">
      <alignment vertical="center" wrapText="1"/>
    </xf>
    <xf numFmtId="9" fontId="7" fillId="0" borderId="1" xfId="4" applyFont="1" applyBorder="1" applyAlignment="1">
      <alignment horizontal="center" vertical="center"/>
    </xf>
    <xf numFmtId="0" fontId="4" fillId="2" borderId="0" xfId="1" applyFont="1" applyFill="1" applyAlignment="1">
      <alignment horizontal="left" vertical="center"/>
    </xf>
    <xf numFmtId="0" fontId="4" fillId="2" borderId="0" xfId="2" applyFont="1" applyFill="1" applyAlignment="1">
      <alignment horizontal="left" vertical="center"/>
    </xf>
    <xf numFmtId="14" fontId="3" fillId="0" borderId="2" xfId="1" applyNumberFormat="1" applyFont="1" applyBorder="1" applyAlignment="1">
      <alignment horizontal="center" vertical="center"/>
    </xf>
    <xf numFmtId="14" fontId="3" fillId="0" borderId="3" xfId="1" applyNumberFormat="1" applyFont="1" applyBorder="1" applyAlignment="1">
      <alignment horizontal="center" vertical="center"/>
    </xf>
    <xf numFmtId="14" fontId="3" fillId="0" borderId="4" xfId="1" applyNumberFormat="1" applyFont="1" applyBorder="1" applyAlignment="1">
      <alignment horizontal="center" vertical="center"/>
    </xf>
  </cellXfs>
  <cellStyles count="5">
    <cellStyle name="Normal" xfId="0" builtinId="0"/>
    <cellStyle name="Normal 2 2" xfId="3" xr:uid="{AABA8773-D2A2-4CC3-998E-E060D1B3C01B}"/>
    <cellStyle name="Normal 2 3" xfId="1" xr:uid="{5217AE91-9F2D-476C-AB5B-26A8A5B7EC93}"/>
    <cellStyle name="Normal 3" xfId="2" xr:uid="{BDCC7D83-75D2-409A-BF48-E0EC107C592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136070</xdr:colOff>
      <xdr:row>0</xdr:row>
      <xdr:rowOff>130285</xdr:rowOff>
    </xdr:from>
    <xdr:to>
      <xdr:col>3</xdr:col>
      <xdr:colOff>1006927</xdr:colOff>
      <xdr:row>1</xdr:row>
      <xdr:rowOff>884464</xdr:rowOff>
    </xdr:to>
    <xdr:pic>
      <xdr:nvPicPr>
        <xdr:cNvPr id="2" name="Picture 1">
          <a:extLst>
            <a:ext uri="{FF2B5EF4-FFF2-40B4-BE49-F238E27FC236}">
              <a16:creationId xmlns:a16="http://schemas.microsoft.com/office/drawing/2014/main" id="{118AB772-A309-4526-94B7-62022FD0EAF8}"/>
            </a:ext>
          </a:extLst>
        </xdr:cNvPr>
        <xdr:cNvPicPr>
          <a:picLocks noChangeAspect="1"/>
        </xdr:cNvPicPr>
      </xdr:nvPicPr>
      <xdr:blipFill>
        <a:blip xmlns:r="http://schemas.openxmlformats.org/officeDocument/2006/relationships" r:embed="rId1"/>
        <a:stretch>
          <a:fillRect/>
        </a:stretch>
      </xdr:blipFill>
      <xdr:spPr>
        <a:xfrm>
          <a:off x="136070" y="130285"/>
          <a:ext cx="3223532" cy="935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EB782622-29E8-425D-8AE1-C9F7956C4B0A}"/>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A7CF5EE4-3691-4B5B-B7FD-4A2F8AC9B680}"/>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A6557092-ED2C-4B0E-BF8C-4EE35C9BD7C1}"/>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7A4A-6CC8-440C-A865-366933D64DE4}">
  <dimension ref="B2:K17"/>
  <sheetViews>
    <sheetView showGridLines="0" tabSelected="1" zoomScale="70" zoomScaleNormal="70" workbookViewId="0">
      <selection activeCell="D1" sqref="D1"/>
    </sheetView>
  </sheetViews>
  <sheetFormatPr defaultRowHeight="14.25" x14ac:dyDescent="0.25"/>
  <cols>
    <col min="1" max="1" width="2.42578125" style="1" customWidth="1"/>
    <col min="2" max="2" width="19" style="1" customWidth="1"/>
    <col min="3" max="3" width="13.85546875" style="1" customWidth="1"/>
    <col min="4" max="4" width="52.85546875" style="1" bestFit="1" customWidth="1"/>
    <col min="5" max="5" width="17" style="1" customWidth="1"/>
    <col min="6" max="8" width="15.140625" style="1" customWidth="1"/>
    <col min="9" max="10" width="21.85546875" style="1" customWidth="1"/>
    <col min="11" max="11" width="174.5703125" style="1" customWidth="1"/>
    <col min="12" max="16384" width="9.140625" style="1"/>
  </cols>
  <sheetData>
    <row r="2" spans="2:11" ht="72" customHeight="1" x14ac:dyDescent="0.25"/>
    <row r="3" spans="2:11" x14ac:dyDescent="0.25">
      <c r="B3" s="29" t="s">
        <v>73</v>
      </c>
      <c r="C3" s="29"/>
      <c r="D3" s="29"/>
    </row>
    <row r="4" spans="2:11" ht="21.75" customHeight="1" x14ac:dyDescent="0.25">
      <c r="B4" s="30" t="s">
        <v>39</v>
      </c>
      <c r="C4" s="30"/>
      <c r="D4" s="30"/>
    </row>
    <row r="5" spans="2:11" ht="18.75" customHeight="1" x14ac:dyDescent="0.25">
      <c r="B5" s="29" t="s">
        <v>74</v>
      </c>
      <c r="C5" s="29"/>
      <c r="D5" s="29"/>
    </row>
    <row r="6" spans="2:11" ht="6.75" customHeight="1" x14ac:dyDescent="0.25">
      <c r="B6" s="2"/>
    </row>
    <row r="7" spans="2:11" ht="60" customHeight="1" x14ac:dyDescent="0.25">
      <c r="B7" s="3" t="s">
        <v>0</v>
      </c>
      <c r="C7" s="3" t="s">
        <v>1</v>
      </c>
      <c r="D7" s="3" t="s">
        <v>2</v>
      </c>
      <c r="E7" s="3" t="s">
        <v>3</v>
      </c>
      <c r="F7" s="3" t="s">
        <v>4</v>
      </c>
      <c r="G7" s="3" t="s">
        <v>5</v>
      </c>
      <c r="H7" s="3" t="s">
        <v>6</v>
      </c>
      <c r="I7" s="3" t="s">
        <v>7</v>
      </c>
      <c r="J7" s="3" t="s">
        <v>8</v>
      </c>
      <c r="K7" s="3" t="s">
        <v>9</v>
      </c>
    </row>
    <row r="8" spans="2:11" ht="42.75" x14ac:dyDescent="0.25">
      <c r="B8" s="4">
        <v>45862</v>
      </c>
      <c r="C8" s="5" t="s">
        <v>38</v>
      </c>
      <c r="D8" s="5" t="s">
        <v>37</v>
      </c>
      <c r="E8" s="5">
        <v>7</v>
      </c>
      <c r="F8" s="5">
        <v>4</v>
      </c>
      <c r="G8" s="5">
        <v>3</v>
      </c>
      <c r="H8" s="5">
        <v>0</v>
      </c>
      <c r="I8" s="5">
        <v>6</v>
      </c>
      <c r="J8" s="5">
        <v>1</v>
      </c>
      <c r="K8" s="6" t="s">
        <v>45</v>
      </c>
    </row>
    <row r="9" spans="2:11" x14ac:dyDescent="0.25">
      <c r="B9" s="4">
        <v>45895</v>
      </c>
      <c r="C9" s="5" t="s">
        <v>55</v>
      </c>
      <c r="D9" s="5" t="s">
        <v>54</v>
      </c>
      <c r="E9" s="5">
        <v>6</v>
      </c>
      <c r="F9" s="5">
        <v>6</v>
      </c>
      <c r="G9" s="5">
        <v>0</v>
      </c>
      <c r="H9" s="5">
        <v>0</v>
      </c>
      <c r="I9" s="5">
        <v>6</v>
      </c>
      <c r="J9" s="5">
        <v>0</v>
      </c>
      <c r="K9" s="6"/>
    </row>
    <row r="10" spans="2:11" x14ac:dyDescent="0.25">
      <c r="B10" s="4">
        <v>45925</v>
      </c>
      <c r="C10" s="5" t="s">
        <v>63</v>
      </c>
      <c r="D10" s="5" t="s">
        <v>62</v>
      </c>
      <c r="E10" s="5">
        <v>5</v>
      </c>
      <c r="F10" s="5">
        <v>5</v>
      </c>
      <c r="G10" s="5">
        <v>0</v>
      </c>
      <c r="H10" s="5">
        <v>0</v>
      </c>
      <c r="I10" s="5">
        <v>5</v>
      </c>
      <c r="J10" s="5">
        <v>0</v>
      </c>
      <c r="K10" s="6"/>
    </row>
    <row r="11" spans="2:11" ht="19.5" customHeight="1" x14ac:dyDescent="0.25">
      <c r="B11" s="31" t="s">
        <v>10</v>
      </c>
      <c r="C11" s="32"/>
      <c r="D11" s="33"/>
      <c r="E11" s="5">
        <f t="shared" ref="E11:J11" si="0">SUM(E8:E10)</f>
        <v>18</v>
      </c>
      <c r="F11" s="5">
        <f t="shared" si="0"/>
        <v>15</v>
      </c>
      <c r="G11" s="5">
        <f t="shared" si="0"/>
        <v>3</v>
      </c>
      <c r="H11" s="5">
        <f t="shared" si="0"/>
        <v>0</v>
      </c>
      <c r="I11" s="5">
        <f t="shared" si="0"/>
        <v>17</v>
      </c>
      <c r="J11" s="5">
        <f t="shared" si="0"/>
        <v>1</v>
      </c>
    </row>
    <row r="12" spans="2:11" ht="27.75" customHeight="1" x14ac:dyDescent="0.25"/>
    <row r="13" spans="2:11" ht="27.75" customHeight="1" x14ac:dyDescent="0.25">
      <c r="B13" s="7" t="s">
        <v>11</v>
      </c>
      <c r="C13" s="8">
        <f>E11</f>
        <v>18</v>
      </c>
    </row>
    <row r="14" spans="2:11" ht="27.75" customHeight="1" x14ac:dyDescent="0.25">
      <c r="B14" s="7" t="s">
        <v>12</v>
      </c>
      <c r="C14" s="28">
        <f>SUM(F11/E11)</f>
        <v>0.83333333333333337</v>
      </c>
    </row>
    <row r="15" spans="2:11" ht="27.75" customHeight="1" x14ac:dyDescent="0.25">
      <c r="B15" s="7" t="s">
        <v>13</v>
      </c>
      <c r="C15" s="28">
        <f>SUM(G11/E11)</f>
        <v>0.16666666666666666</v>
      </c>
    </row>
    <row r="16" spans="2:11" ht="27.75" customHeight="1" x14ac:dyDescent="0.25">
      <c r="B16" s="7" t="s">
        <v>14</v>
      </c>
      <c r="C16" s="28">
        <f>SUM(I11/E11)</f>
        <v>0.94444444444444442</v>
      </c>
    </row>
    <row r="17" spans="2:3" ht="15" x14ac:dyDescent="0.25">
      <c r="B17" s="7" t="s">
        <v>15</v>
      </c>
      <c r="C17" s="28">
        <f>SUM(J11/E11)</f>
        <v>5.5555555555555552E-2</v>
      </c>
    </row>
  </sheetData>
  <mergeCells count="4">
    <mergeCell ref="B3:D3"/>
    <mergeCell ref="B4:D4"/>
    <mergeCell ref="B5:D5"/>
    <mergeCell ref="B11:D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A89C-ACA3-46FE-9B87-5481859AC90A}">
  <dimension ref="B2:I17"/>
  <sheetViews>
    <sheetView showGridLines="0" zoomScale="55" zoomScaleNormal="55" workbookViewId="0">
      <selection activeCell="C7" sqref="C7"/>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37</v>
      </c>
    </row>
    <row r="8" spans="2:9" ht="30.75" customHeight="1" x14ac:dyDescent="0.25">
      <c r="B8" s="14" t="s">
        <v>17</v>
      </c>
      <c r="C8" s="15" t="s">
        <v>38</v>
      </c>
    </row>
    <row r="9" spans="2:9" ht="30.75" customHeight="1" x14ac:dyDescent="0.25">
      <c r="B9" s="14" t="s">
        <v>18</v>
      </c>
      <c r="C9" s="16">
        <v>45862</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32</v>
      </c>
      <c r="D11" s="23" t="s">
        <v>28</v>
      </c>
      <c r="E11" s="24" t="s">
        <v>25</v>
      </c>
      <c r="F11" s="24" t="s">
        <v>40</v>
      </c>
      <c r="G11" s="25" t="s">
        <v>41</v>
      </c>
      <c r="H11" s="26"/>
      <c r="I11" s="27"/>
    </row>
    <row r="12" spans="2:9" ht="65.25" customHeight="1" x14ac:dyDescent="0.25">
      <c r="B12" s="21" t="s">
        <v>27</v>
      </c>
      <c r="C12" s="22" t="s">
        <v>33</v>
      </c>
      <c r="D12" s="23" t="s">
        <v>28</v>
      </c>
      <c r="E12" s="24" t="s">
        <v>25</v>
      </c>
      <c r="F12" s="24" t="s">
        <v>42</v>
      </c>
      <c r="G12" s="25" t="s">
        <v>43</v>
      </c>
      <c r="H12" s="26"/>
      <c r="I12" s="27"/>
    </row>
    <row r="13" spans="2:9" ht="66" customHeight="1" x14ac:dyDescent="0.25">
      <c r="B13" s="21" t="s">
        <v>27</v>
      </c>
      <c r="C13" s="22" t="s">
        <v>34</v>
      </c>
      <c r="D13" s="23" t="s">
        <v>28</v>
      </c>
      <c r="E13" s="24" t="s">
        <v>25</v>
      </c>
      <c r="F13" s="24" t="s">
        <v>40</v>
      </c>
      <c r="G13" s="25" t="s">
        <v>44</v>
      </c>
      <c r="H13" s="26"/>
      <c r="I13" s="27"/>
    </row>
    <row r="14" spans="2:9" ht="66" customHeight="1" x14ac:dyDescent="0.25">
      <c r="B14" s="21" t="s">
        <v>27</v>
      </c>
      <c r="C14" s="22" t="s">
        <v>26</v>
      </c>
      <c r="D14" s="23" t="s">
        <v>28</v>
      </c>
      <c r="E14" s="24" t="s">
        <v>25</v>
      </c>
      <c r="F14" s="24" t="s">
        <v>29</v>
      </c>
      <c r="G14" s="25" t="s">
        <v>45</v>
      </c>
      <c r="H14" s="26"/>
      <c r="I14" s="27"/>
    </row>
    <row r="15" spans="2:9" ht="90" x14ac:dyDescent="0.25">
      <c r="B15" s="21" t="s">
        <v>27</v>
      </c>
      <c r="C15" s="22" t="s">
        <v>35</v>
      </c>
      <c r="D15" s="23" t="s">
        <v>28</v>
      </c>
      <c r="E15" s="24" t="s">
        <v>25</v>
      </c>
      <c r="F15" s="24" t="s">
        <v>40</v>
      </c>
      <c r="G15" s="25" t="s">
        <v>48</v>
      </c>
      <c r="H15" s="26"/>
      <c r="I15" s="27"/>
    </row>
    <row r="16" spans="2:9" ht="66" customHeight="1" x14ac:dyDescent="0.25">
      <c r="B16" s="21" t="s">
        <v>27</v>
      </c>
      <c r="C16" s="22" t="s">
        <v>31</v>
      </c>
      <c r="D16" s="23" t="s">
        <v>30</v>
      </c>
      <c r="E16" s="24" t="s">
        <v>29</v>
      </c>
      <c r="F16" s="24" t="s">
        <v>29</v>
      </c>
      <c r="G16" s="25" t="s">
        <v>46</v>
      </c>
      <c r="H16" s="26"/>
      <c r="I16" s="27"/>
    </row>
    <row r="17" spans="2:9" ht="66" customHeight="1" x14ac:dyDescent="0.25">
      <c r="B17" s="21" t="s">
        <v>27</v>
      </c>
      <c r="C17" s="22" t="s">
        <v>36</v>
      </c>
      <c r="D17" s="23" t="s">
        <v>30</v>
      </c>
      <c r="E17" s="24" t="s">
        <v>29</v>
      </c>
      <c r="F17" s="24" t="s">
        <v>29</v>
      </c>
      <c r="G17" s="25" t="s">
        <v>47</v>
      </c>
      <c r="H17" s="26"/>
      <c r="I17" s="2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5982-2D71-4967-B88E-C59CE15D8433}">
  <dimension ref="B2:I16"/>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54</v>
      </c>
    </row>
    <row r="8" spans="2:9" ht="30.75" customHeight="1" x14ac:dyDescent="0.25">
      <c r="B8" s="14" t="s">
        <v>17</v>
      </c>
      <c r="C8" s="15" t="s">
        <v>55</v>
      </c>
    </row>
    <row r="9" spans="2:9" ht="30.75" customHeight="1" x14ac:dyDescent="0.25">
      <c r="B9" s="14" t="s">
        <v>18</v>
      </c>
      <c r="C9" s="16">
        <v>45895</v>
      </c>
    </row>
    <row r="10" spans="2:9" s="20" customFormat="1" ht="62.25" customHeight="1" x14ac:dyDescent="0.25">
      <c r="B10" s="17" t="s">
        <v>19</v>
      </c>
      <c r="C10" s="17" t="s">
        <v>20</v>
      </c>
      <c r="D10" s="17" t="s">
        <v>21</v>
      </c>
      <c r="E10" s="18" t="s">
        <v>22</v>
      </c>
      <c r="F10" s="18" t="s">
        <v>23</v>
      </c>
      <c r="G10" s="18" t="s">
        <v>24</v>
      </c>
      <c r="H10" s="19"/>
      <c r="I10" s="19"/>
    </row>
    <row r="11" spans="2:9" ht="71.25" customHeight="1" x14ac:dyDescent="0.25">
      <c r="B11" s="21" t="s">
        <v>27</v>
      </c>
      <c r="C11" s="22" t="s">
        <v>49</v>
      </c>
      <c r="D11" s="23" t="s">
        <v>28</v>
      </c>
      <c r="E11" s="24" t="s">
        <v>25</v>
      </c>
      <c r="F11" s="24" t="s">
        <v>42</v>
      </c>
      <c r="G11" s="25" t="s">
        <v>56</v>
      </c>
      <c r="H11" s="26"/>
      <c r="I11" s="27"/>
    </row>
    <row r="12" spans="2:9" ht="71.25" customHeight="1" x14ac:dyDescent="0.25">
      <c r="B12" s="21" t="s">
        <v>27</v>
      </c>
      <c r="C12" s="22" t="s">
        <v>50</v>
      </c>
      <c r="D12" s="23" t="s">
        <v>28</v>
      </c>
      <c r="E12" s="24" t="s">
        <v>25</v>
      </c>
      <c r="F12" s="24" t="s">
        <v>42</v>
      </c>
      <c r="G12" s="25" t="s">
        <v>57</v>
      </c>
      <c r="H12" s="26"/>
      <c r="I12" s="27"/>
    </row>
    <row r="13" spans="2:9" ht="71.25" customHeight="1" x14ac:dyDescent="0.25">
      <c r="B13" s="21" t="s">
        <v>27</v>
      </c>
      <c r="C13" s="22" t="s">
        <v>51</v>
      </c>
      <c r="D13" s="23" t="s">
        <v>28</v>
      </c>
      <c r="E13" s="24" t="s">
        <v>25</v>
      </c>
      <c r="F13" s="24" t="s">
        <v>40</v>
      </c>
      <c r="G13" s="25" t="s">
        <v>58</v>
      </c>
      <c r="H13" s="26"/>
      <c r="I13" s="27"/>
    </row>
    <row r="14" spans="2:9" ht="71.25" customHeight="1" x14ac:dyDescent="0.25">
      <c r="B14" s="21" t="s">
        <v>27</v>
      </c>
      <c r="C14" s="22" t="s">
        <v>26</v>
      </c>
      <c r="D14" s="23" t="s">
        <v>28</v>
      </c>
      <c r="E14" s="24" t="s">
        <v>25</v>
      </c>
      <c r="F14" s="24" t="s">
        <v>40</v>
      </c>
      <c r="G14" s="25" t="s">
        <v>61</v>
      </c>
      <c r="H14" s="26"/>
      <c r="I14" s="27"/>
    </row>
    <row r="15" spans="2:9" ht="71.25" customHeight="1" x14ac:dyDescent="0.25">
      <c r="B15" s="21" t="s">
        <v>27</v>
      </c>
      <c r="C15" s="22" t="s">
        <v>52</v>
      </c>
      <c r="D15" s="23" t="s">
        <v>28</v>
      </c>
      <c r="E15" s="24" t="s">
        <v>25</v>
      </c>
      <c r="F15" s="24" t="s">
        <v>40</v>
      </c>
      <c r="G15" s="25" t="s">
        <v>59</v>
      </c>
      <c r="H15" s="26"/>
      <c r="I15" s="27"/>
    </row>
    <row r="16" spans="2:9" ht="71.25" customHeight="1" x14ac:dyDescent="0.25">
      <c r="B16" s="21" t="s">
        <v>27</v>
      </c>
      <c r="C16" s="22" t="s">
        <v>53</v>
      </c>
      <c r="D16" s="23" t="s">
        <v>28</v>
      </c>
      <c r="E16" s="24" t="s">
        <v>25</v>
      </c>
      <c r="F16" s="24" t="s">
        <v>40</v>
      </c>
      <c r="G16" s="25" t="s">
        <v>60</v>
      </c>
      <c r="H16" s="26"/>
      <c r="I16" s="2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9A3E-5986-4002-A79E-728395D976A8}">
  <dimension ref="B2:I15"/>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62</v>
      </c>
    </row>
    <row r="8" spans="2:9" ht="30.75" customHeight="1" x14ac:dyDescent="0.25">
      <c r="B8" s="14" t="s">
        <v>17</v>
      </c>
      <c r="C8" s="15" t="s">
        <v>63</v>
      </c>
    </row>
    <row r="9" spans="2:9" ht="30.75" customHeight="1" x14ac:dyDescent="0.25">
      <c r="B9" s="14" t="s">
        <v>18</v>
      </c>
      <c r="C9" s="16">
        <v>45925</v>
      </c>
    </row>
    <row r="10" spans="2:9" s="20" customFormat="1" ht="62.25" customHeight="1" x14ac:dyDescent="0.25">
      <c r="B10" s="17" t="s">
        <v>19</v>
      </c>
      <c r="C10" s="17" t="s">
        <v>20</v>
      </c>
      <c r="D10" s="17" t="s">
        <v>21</v>
      </c>
      <c r="E10" s="18" t="s">
        <v>22</v>
      </c>
      <c r="F10" s="18" t="s">
        <v>23</v>
      </c>
      <c r="G10" s="18" t="s">
        <v>24</v>
      </c>
      <c r="H10" s="19"/>
      <c r="I10" s="19"/>
    </row>
    <row r="11" spans="2:9" ht="75" x14ac:dyDescent="0.25">
      <c r="B11" s="21" t="s">
        <v>27</v>
      </c>
      <c r="C11" s="22" t="s">
        <v>26</v>
      </c>
      <c r="D11" s="23" t="s">
        <v>28</v>
      </c>
      <c r="E11" s="24" t="s">
        <v>25</v>
      </c>
      <c r="F11" s="24" t="s">
        <v>25</v>
      </c>
      <c r="G11" s="25" t="s">
        <v>68</v>
      </c>
      <c r="H11" s="26"/>
      <c r="I11" s="27"/>
    </row>
    <row r="12" spans="2:9" ht="60" x14ac:dyDescent="0.25">
      <c r="B12" s="21" t="s">
        <v>27</v>
      </c>
      <c r="C12" s="22" t="s">
        <v>64</v>
      </c>
      <c r="D12" s="23" t="s">
        <v>28</v>
      </c>
      <c r="E12" s="24" t="s">
        <v>25</v>
      </c>
      <c r="F12" s="24" t="s">
        <v>25</v>
      </c>
      <c r="G12" s="25" t="s">
        <v>69</v>
      </c>
      <c r="H12" s="26"/>
      <c r="I12" s="27"/>
    </row>
    <row r="13" spans="2:9" ht="165" x14ac:dyDescent="0.25">
      <c r="B13" s="21" t="s">
        <v>27</v>
      </c>
      <c r="C13" s="22" t="s">
        <v>65</v>
      </c>
      <c r="D13" s="23" t="s">
        <v>28</v>
      </c>
      <c r="E13" s="24" t="s">
        <v>25</v>
      </c>
      <c r="F13" s="24" t="s">
        <v>25</v>
      </c>
      <c r="G13" s="25" t="s">
        <v>70</v>
      </c>
      <c r="H13" s="26"/>
      <c r="I13" s="27"/>
    </row>
    <row r="14" spans="2:9" ht="80.25" customHeight="1" x14ac:dyDescent="0.25">
      <c r="B14" s="21" t="s">
        <v>27</v>
      </c>
      <c r="C14" s="22" t="s">
        <v>66</v>
      </c>
      <c r="D14" s="23" t="s">
        <v>28</v>
      </c>
      <c r="E14" s="24" t="s">
        <v>25</v>
      </c>
      <c r="F14" s="24" t="s">
        <v>25</v>
      </c>
      <c r="G14" s="25" t="s">
        <v>71</v>
      </c>
      <c r="H14" s="26"/>
      <c r="I14" s="27"/>
    </row>
    <row r="15" spans="2:9" ht="165" x14ac:dyDescent="0.25">
      <c r="B15" s="21" t="s">
        <v>27</v>
      </c>
      <c r="C15" s="22" t="s">
        <v>67</v>
      </c>
      <c r="D15" s="23" t="s">
        <v>28</v>
      </c>
      <c r="E15" s="24" t="s">
        <v>25</v>
      </c>
      <c r="F15" s="24" t="s">
        <v>25</v>
      </c>
      <c r="G15" s="25" t="s">
        <v>72</v>
      </c>
      <c r="H15" s="26"/>
      <c r="I15" s="2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MQG</vt:lpstr>
      <vt:lpstr>WEB</vt:lpstr>
      <vt:lpstr>SUN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Smouha-Ho</dc:creator>
  <cp:lastModifiedBy>Declan Lenaghan</cp:lastModifiedBy>
  <cp:lastPrinted>2022-10-31T21:30:25Z</cp:lastPrinted>
  <dcterms:created xsi:type="dcterms:W3CDTF">2022-07-04T23:03:43Z</dcterms:created>
  <dcterms:modified xsi:type="dcterms:W3CDTF">2025-09-30T07:08:23Z</dcterms:modified>
</cp:coreProperties>
</file>