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ile01\_GDrive\Databases\Proxy Voting\14 2025\2. April to June\Website\"/>
    </mc:Choice>
  </mc:AlternateContent>
  <xr:revisionPtr revIDLastSave="0" documentId="13_ncr:1_{EB057A70-2DF1-436C-85E4-95B78EADAA4C}" xr6:coauthVersionLast="47" xr6:coauthVersionMax="47" xr10:uidLastSave="{00000000-0000-0000-0000-000000000000}"/>
  <bookViews>
    <workbookView xWindow="28680" yWindow="-120" windowWidth="29040" windowHeight="15840" tabRatio="975" xr2:uid="{9C27EA7E-9C5D-4D9A-BC77-FBDC7DE4668C}"/>
  </bookViews>
  <sheets>
    <sheet name="OVERVIEW" sheetId="1" r:id="rId1"/>
    <sheet name="SCG" sheetId="44" r:id="rId2"/>
    <sheet name="STO" sheetId="45" r:id="rId3"/>
    <sheet name="GEM" sheetId="49" r:id="rId4"/>
    <sheet name="NEM" sheetId="47" r:id="rId5"/>
    <sheet name="RIO" sheetId="46" r:id="rId6"/>
    <sheet name="GPT" sheetId="50" r:id="rId7"/>
    <sheet name="ILU" sheetId="48" r:id="rId8"/>
    <sheet name="WDS" sheetId="51" r:id="rId9"/>
    <sheet name="QBE" sheetId="52" r:id="rId10"/>
    <sheet name="ALD" sheetId="53" r:id="rId11"/>
    <sheet name="VEA" sheetId="55" r:id="rId12"/>
    <sheet name="VNT" sheetId="5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G20" i="1"/>
  <c r="H20" i="1"/>
  <c r="I20" i="1"/>
  <c r="J20" i="1"/>
  <c r="E20" i="1"/>
  <c r="C26" i="1" l="1"/>
  <c r="C22" i="1"/>
  <c r="C23" i="1"/>
  <c r="C25" i="1"/>
  <c r="C24" i="1"/>
</calcChain>
</file>

<file path=xl/sharedStrings.xml><?xml version="1.0" encoding="utf-8"?>
<sst xmlns="http://schemas.openxmlformats.org/spreadsheetml/2006/main" count="723" uniqueCount="210">
  <si>
    <t>Date of meeting</t>
  </si>
  <si>
    <t>ASX Code</t>
  </si>
  <si>
    <t>Stock</t>
  </si>
  <si>
    <t>Number of Resolutions</t>
  </si>
  <si>
    <t>Voted For</t>
  </si>
  <si>
    <t>Voted Against</t>
  </si>
  <si>
    <t>Abstained</t>
  </si>
  <si>
    <t>With Board Recommendation</t>
  </si>
  <si>
    <t>Against Board Recommendation</t>
  </si>
  <si>
    <t>Rationale</t>
  </si>
  <si>
    <t>TOTALS</t>
  </si>
  <si>
    <t># of resolutions</t>
  </si>
  <si>
    <t>% for</t>
  </si>
  <si>
    <t>% against</t>
  </si>
  <si>
    <t>% with board</t>
  </si>
  <si>
    <t>% against board</t>
  </si>
  <si>
    <t>ENTITY NAME</t>
  </si>
  <si>
    <t>ASX CODE</t>
  </si>
  <si>
    <t xml:space="preserve">MEETING DATE </t>
  </si>
  <si>
    <r>
      <t xml:space="preserve">TYPE OF RESOLUTION
</t>
    </r>
    <r>
      <rPr>
        <sz val="9"/>
        <color rgb="FFFFFFFF"/>
        <rFont val="Tahoma"/>
        <family val="2"/>
      </rPr>
      <t>GENERAL / SPECIAL</t>
    </r>
  </si>
  <si>
    <t xml:space="preserve">DETAILS </t>
  </si>
  <si>
    <r>
      <t xml:space="preserve">PROPOSED BY
</t>
    </r>
    <r>
      <rPr>
        <sz val="9"/>
        <color rgb="FFFFFFFF"/>
        <rFont val="Tahoma"/>
        <family val="2"/>
      </rPr>
      <t>MANAGEMENT / SHAREHOLDER</t>
    </r>
  </si>
  <si>
    <t xml:space="preserve">BOARD RECOMMENDATION </t>
  </si>
  <si>
    <t>VOTE</t>
  </si>
  <si>
    <t>RATIONALE</t>
  </si>
  <si>
    <t>FOR</t>
  </si>
  <si>
    <t>Approve Remuneration Report</t>
  </si>
  <si>
    <t>General Meeting</t>
  </si>
  <si>
    <t>Scentre Group</t>
  </si>
  <si>
    <t>SCG</t>
  </si>
  <si>
    <t>Elect Ilana Atlas as a Director</t>
  </si>
  <si>
    <t>Management Proposed</t>
  </si>
  <si>
    <t>Elect Catherine Brenner as Director</t>
  </si>
  <si>
    <t>Elect Michael Ihlein as Director</t>
  </si>
  <si>
    <t>Elect Craig Mitchell as Director</t>
  </si>
  <si>
    <t>Approve Grant of Performance Rights to Elliott Rusanow</t>
  </si>
  <si>
    <t>Approve the Spill Resolution</t>
  </si>
  <si>
    <t>AGAINST</t>
  </si>
  <si>
    <t>Elect Michael Utsler as Director</t>
  </si>
  <si>
    <t>Elect Musje Werror as Director</t>
  </si>
  <si>
    <t>Approve Advisory Vote on Climate Transition Approach</t>
  </si>
  <si>
    <t>Approve Grant of Share Acquisition Rights to Kevin Gallagher</t>
  </si>
  <si>
    <t>Santos Limited</t>
  </si>
  <si>
    <t>STO</t>
  </si>
  <si>
    <t>Rio Tinto Limited</t>
  </si>
  <si>
    <t>RIO</t>
  </si>
  <si>
    <t>Accept Financial Statements and Statutory Reports</t>
  </si>
  <si>
    <t>Approve Remuneration Report for UK Law Purposes</t>
  </si>
  <si>
    <t>Approve Remuneration Report for Australian Law Purposes</t>
  </si>
  <si>
    <t>Elect Sharon Thorne as Director</t>
  </si>
  <si>
    <t>Elect Dominic Barton as Director</t>
  </si>
  <si>
    <t>Elect Peter Cunningham as Director</t>
  </si>
  <si>
    <t>Elect Dean Dalla Valle as Director</t>
  </si>
  <si>
    <t>Elect Simon Henry as Director</t>
  </si>
  <si>
    <t>Elect Susan Lloyd-Hurwitz as Director</t>
  </si>
  <si>
    <t>Elect Martina Merz as Director</t>
  </si>
  <si>
    <t>Elect Jennifer Nason as Director</t>
  </si>
  <si>
    <t>Elect Joc O'Rourke as Director</t>
  </si>
  <si>
    <t>Elect Jakob Stausholm as Director</t>
  </si>
  <si>
    <t>Elect Ngaire Woods as Director</t>
  </si>
  <si>
    <t>Elect Ben Wyatt as Director</t>
  </si>
  <si>
    <t>Appoint KPMG LLP as Auditors</t>
  </si>
  <si>
    <t>Authorize the Audit and Risk Committee to Fix Remuneration of Auditors</t>
  </si>
  <si>
    <t>Approve Authority to Make Political Donations</t>
  </si>
  <si>
    <t>Approve 2025 Climate Action Plan</t>
  </si>
  <si>
    <t>Approve Renewal of On-Market Share Buy-Back Authority</t>
  </si>
  <si>
    <t>Authorize Conducting an Independent, Comprehensive and Transparent Review on Whether Rio Tinto's Dual Listed Companies ("DLC") Structure should be Unified into a Single Australian-domiciled Holding Company</t>
  </si>
  <si>
    <t>Shareholder Proposed</t>
  </si>
  <si>
    <t>Newmont Corporation</t>
  </si>
  <si>
    <t>NEM</t>
  </si>
  <si>
    <t>Elect Director Gregory H. Boyce</t>
  </si>
  <si>
    <t>Elect Director Bruce R. Brook</t>
  </si>
  <si>
    <t>Elect Director Maura J. Clark</t>
  </si>
  <si>
    <t>Elect Director Harry M. (Red) Conger, IV</t>
  </si>
  <si>
    <t>Elect Director Emma FitzGerald</t>
  </si>
  <si>
    <t>Elect Director Sally-Anne Layman</t>
  </si>
  <si>
    <t>Elect Director José Manuel Madero</t>
  </si>
  <si>
    <t>Elect Director René Médori</t>
  </si>
  <si>
    <t>Elect Director Jane Nelson</t>
  </si>
  <si>
    <t>Elect Director Tom Palmer</t>
  </si>
  <si>
    <t>Elect Director Julio M. Quintana</t>
  </si>
  <si>
    <t>Elect Director David T. Seaton</t>
  </si>
  <si>
    <t>Advisory Vote to Ratify Named Executive Officers’ Compensation</t>
  </si>
  <si>
    <t>Ratify Ernst &amp; Young LLP as Auditors</t>
  </si>
  <si>
    <t>Iluka Resources Limited</t>
  </si>
  <si>
    <t>ILU</t>
  </si>
  <si>
    <t>Elect Peter Smith as Director</t>
  </si>
  <si>
    <t>Elect Susie Corlett as Director</t>
  </si>
  <si>
    <t>Approve Grant of Restricted Shares to Tom O'Leary</t>
  </si>
  <si>
    <t>Approve Grant of Performance Rights to Tom O'Leary</t>
  </si>
  <si>
    <t>G8 Education Limited</t>
  </si>
  <si>
    <t>GEM</t>
  </si>
  <si>
    <t>Elect Debra Singh as Director</t>
  </si>
  <si>
    <t>Elect Stephen Heath as Director</t>
  </si>
  <si>
    <t>Approve Issuance of Performance Rights Under the 2025 G8 Executive Incentive Plan to Pejman Okhovat</t>
  </si>
  <si>
    <t>Approve the Amendments to the Company's Constitution</t>
  </si>
  <si>
    <t>Approve Paid Parental Leave</t>
  </si>
  <si>
    <t>The GPT Group</t>
  </si>
  <si>
    <t>GPT</t>
  </si>
  <si>
    <t>Elect Anne Brennan as Director</t>
  </si>
  <si>
    <t>Elect Tracey Horton as Director</t>
  </si>
  <si>
    <t>Approve Grant of Performance Rights to Russell Proutt</t>
  </si>
  <si>
    <t>Long serving director but he wishes to retire before his 3 year term. He will hand over his role as Chair of audit committee to Craig Mitchell during the remainder of his next term. Given his intentions to retire vote FOR.  </t>
  </si>
  <si>
    <t> Strong property experience as a senior executive at DXS and Grocon. Vote FOR.</t>
  </si>
  <si>
    <t>See above. It is pleasing to see the board tighten the ROCE hurdles to be more demanding on management. </t>
  </si>
  <si>
    <t> Not in our interest</t>
  </si>
  <si>
    <t>Contentious vote given her role as chairperson at AMP during the royal commission and Boe Pahari promotion fiasco. Also her tenure as a director of BLD coincided with management misallocation of capital. However in conversations with the analysts covering AMP and BLD – it was pointed out to me Catherine did not have a major role (or influence) during either issues so as such we will let it slide. Her experience may bring diversity to the board on how to (or not to) handle corporate crisis.</t>
  </si>
  <si>
    <t xml:space="preserve">No issues to vote against. 4 year tenure with a legal/finance background. </t>
  </si>
  <si>
    <t xml:space="preserve">No issues with the remuneration report. STI weighting towards 30% FFO, 20% DPS, 10% capital allocation and the rest ESG/strategic. The group has always been good on the operational/development side which has translated to strong occupancy/rents.
LTI is 70% ROCE targets and 30% rTSR vs the berspoke A-REIT peers. </t>
  </si>
  <si>
    <t>Mr Utsler has relevant operational experience in the oil &amp; gas industry and serves effectively on the Audit &amp; Risk Committee. No material governance concerns uncovered.</t>
  </si>
  <si>
    <t>Mr Werror offers strategic insights, particularly into stakeholder engagement and operations in PNG. No material governance concerns uncovered.</t>
  </si>
  <si>
    <t>The proposed equity grant to Mr Gallagher is appropriate and in line with market standards. ISS acknowledges the consistency of the current grant structure, albeit highlighting minor concerns regarding the quantum relative to market peers, but overall supports approval, Kevin has been the driving force behind the company which arguably justifies the quantum. Glass Lewis views the equity grant positively, underscoring alignment with shareholder interests through rigorous performance conditions and sufficient transparency. Ownership Matters concurs, noting no substantial misalignment and endorsing the current structure as appropriately incentivizing long-term value creation. Taking these opinions into account in our own assessment the equity grant effectively motivates performance aligned with shareholder outcomes, justifying its approval as a suitable reward mechanism for the CEO in the context of long-term strategic goals.</t>
  </si>
  <si>
    <t>Santos' remuneration aligns appropriately with shareholder interests, despite minor concerns. Annual incentive outcomes fell to below target for the CEO and most executives for the first time in a decade, and the FY21 LTI, tested at the end of FY24, vested at 48% of maximum, reflecting a subdued period of shareholder returns.
ISS highlights no significant misalignment between pay and performance, emphasizing the fairness and transparency of STI and LTI structures. Glass Lewis supports remuneration given its clear linkage to corporate performance outcomes, specifically noting satisfactory STI reductions reflective of lower financial results. Ownership Matters acknowledges historical persistence of high STIs but confirms current STI and LTI frameworks are acceptable and do not substantially misalign with shareholder value creation. Collectively, these expert analyses indicate remuneration practices are fair, transparent, and effectively structured to reward executives in alignment with shareholder interests, ensuring appropriate accountability and incentive alignment which we agree with.</t>
  </si>
  <si>
    <t>Santos’ climate transition strategy warrants support, reflecting a coherent and transparent approach to managing the risks and opportunities of the energy transition. The 2024 Climate Transition Action Plan (CTAP) builds on the foundations laid in the company’s original 2022 CTAP, demonstrating Santos’ consistency in strategic direction and its responsiveness to investor expectations for improved climate-related disclosure.
At the heart of the CTAP is a commitment to carbon capture and storage (CCS), which Santos has positioned as a practical and capital-efficient way to address emissions in the context of a decarbonising global energy system. The company’s strategy focuses on repurposing depleted hydrocarbon reservoirs and legacy production infrastructure, with the Moomba CCS project serving as the flagship initiative. Notably, this project reached a major milestone in the final quarter of FY24 by achieving its first CO₂ injection. While it currently stores CO₂ from Santos’ own operations, the company has expanded its ambition by setting a long-term target to store up to 14 million tonnes of third-party CO₂ annually by 2040—a signal of its intention to scale its role in enabling broader emissions reduction.
Santos is clear in articulating its strategy: CCS is the centrepiece of its decarbonisation pathway, chosen as a cost-effective solution that aligns with its capabilities as an oil and gas operator and helps mitigate demand-side risk in a lower-carbon world. While views differ on the role of CCS in meeting the Paris Agreement objectives, the clarity of Santos’ position allows investors to make informed judgments about the alignment between the company’s pathway and their own net zero expectations. Importantly, investors who remain on the register today—many of whom are long-term and ESG-aware—have likely already considered this alignment and made a conscious decision to support the company’s transitional role.
Independent proxy advisors have broadly endorsed this direction. ISS recognised the alignment of Santos’ climate targets with reputable third-party 1.5°C scenarios, despite raising some caution about the company’s reliance on CCS—a concern we’ve discussed constructively in prior engagements. Glass Lewis offered strong support, pointing to the enhanced quality of Santos’ disclosures, improved transparency, and the credibility of its overall climate reporting framework. Ownership Matters similarly endorsed the advisory vote, viewing it as a constructive mechanism for ongoing shareholder engagement and feedback on the company's evolving environmental strategy.
Taken together, these perspectives support the view that Santos is making meaningful progress in addressing climate-related risks, has articulated a credible and commercially grounded strategy, and is demonstrating accountability to investors through improved disclosure and responsiveness. We believe the CTAP reflects a realistic and industry-specific pathway for emissions management, and therefore recommend a vote in favour of the advisory resolution.</t>
  </si>
  <si>
    <t xml:space="preserve">Woodside Energy Group Ltd. </t>
  </si>
  <si>
    <t>WDS</t>
  </si>
  <si>
    <t>Elect Ann Pickard as Director</t>
  </si>
  <si>
    <t>Elect Tony O’Neill as Director</t>
  </si>
  <si>
    <t>Approve Grant of Restricted Shares and Performance Rights to Meg O’Neill</t>
  </si>
  <si>
    <t>Approve Renewal of Proportional Takeovers Provision</t>
  </si>
  <si>
    <t>Approve Grant of LTI Plan Conditional Rights under the Company’s LTI Plan for 2025 to Andrew Horton</t>
  </si>
  <si>
    <t>Elect Yasmin Allen as Director</t>
  </si>
  <si>
    <t>Elect Neil Maidment as Director</t>
  </si>
  <si>
    <t>Approve the Amendments to the Company’s Constitution</t>
  </si>
  <si>
    <t>Approve Renewal of Proportional Takeover Provisions</t>
  </si>
  <si>
    <t>QBE Insurance Group Limited</t>
  </si>
  <si>
    <t>QBE</t>
  </si>
  <si>
    <t>Elect Steven Gregg as Director</t>
  </si>
  <si>
    <t>Elect Elizabeth Donaghey as Director</t>
  </si>
  <si>
    <t>Elect Helen Nash as Director</t>
  </si>
  <si>
    <t>Elect Stephen Pearce as Director</t>
  </si>
  <si>
    <t>Elect Guy Templeton as Director</t>
  </si>
  <si>
    <t>Approve Grant of 2025 Performance Rights to Matthew Halliday</t>
  </si>
  <si>
    <t>Approve Reinsertion of Proportional Takeover Provisions</t>
  </si>
  <si>
    <t>Ampol Limited</t>
  </si>
  <si>
    <t>ALD</t>
  </si>
  <si>
    <t>Ventia Services Group Limited</t>
  </si>
  <si>
    <t>VNT</t>
  </si>
  <si>
    <t>Elect David Moffatt as Director</t>
  </si>
  <si>
    <t>Approve Grant of Share Appreciation Rights to Dean Banks Under Ventia's Long-Term Incentive Plan</t>
  </si>
  <si>
    <t>Viva Energy Group Limited</t>
  </si>
  <si>
    <t>VEA</t>
  </si>
  <si>
    <t>Elect Dat Duong as Director</t>
  </si>
  <si>
    <t>Elect Nicola Wakefield Evans as Director</t>
  </si>
  <si>
    <t>Elect Mark Chung as Director</t>
  </si>
  <si>
    <t>Approve Grant of Performance Rights to Scott Wyatt Under the Long Term Incentive Plan</t>
  </si>
  <si>
    <t xml:space="preserve">The core structure is fine: STI: 60% Operating NPBT, 40% Non-Fin (Staff T/O, Reg assessment scores, occupancy). LTI: EPS growth and ATSR. </t>
  </si>
  <si>
    <t>These rights relate to the FY24 LTIP and are as discussed above we are comfortable with the core scheme.  </t>
  </si>
  <si>
    <t> Former Fantastic Furniture CEO. Well qualified and engaged.</t>
  </si>
  <si>
    <t>Former retailer and now Chair of Temple &amp; Webster. Retail experience has strong cross over to childcare. </t>
  </si>
  <si>
    <t>This special resolution seeks to enable advisory resolutions to be proposed by shareholders. We see the opportunity for board engagement on issues under current provisions. The broad wording of the proposed amendment to the Constitution, together with an absence of a legal or regulatory system in Australia to oversee shareholder proposals, the risk to a change in the constitution outweighs the benefits. </t>
  </si>
  <si>
    <t>This vote is conditional on item 5 above being successful. This makes GL’s ABSTAIN and FOR combination baffling. It essentially seeks to advise the board to offer paid parental leave. The company offer very generous discounted childcare (50% for each child for up to 5 years each) instead of paid parental leave. The evidence from the retention and attraction measures is that GEM have a very competitive offer and employees are satisfied. They have sought further feedback on the value placed on different components of the incentive structure and are open to PPL. Discussion of employment conditions is very valid but pursuing this through the AGM agenda is a massive over-reach by a small number of shareholders representing 0.007% of the register.  </t>
  </si>
  <si>
    <t>FOR </t>
  </si>
  <si>
    <t>Financial background. Notably she has been on the board of CHC for 11 years (resigned 2021) so will be familiar with the business model GPT wishes to pursue. </t>
  </si>
  <si>
    <t xml:space="preserve"> Strategy background. No issues. </t>
  </si>
  <si>
    <t>See above </t>
  </si>
  <si>
    <t>No issues. Quantum of fixed pay (1.5m) is inline. FY25 STI scorecard will be more weighted towards financials at 75% vs 50% in FY24. 
LTI is 50% AFFO growth (we like this compared to FFO) and 50% rTSR vs AREITS ex-GMG. AFFO growth starts to vest at 3% and fully vests at 6% which is appropriate given leasing pressures. This means management will get paid if they execute on the active side of the business.</t>
  </si>
  <si>
    <t>Well-credentialed mining executive with a manageable workload. Appointed June 2024. </t>
  </si>
  <si>
    <t>AGAINST </t>
  </si>
  <si>
    <t> Well-credentialed mining executive with experience across multiple aspects – exploration, geology, operations and finance. Appointed June 2019. However, as an independent director on Mineral Resources for 4 years, we cannot overlook the corporate governance shortcomings at that company. While it is recognised that the founder, Chris Ellison, is a dominant personality, the reason independent directors are in place is to look after the interests of minority shareholders. From the outside looking in, the independent directors at Min Res have fallen short.</t>
  </si>
  <si>
    <t>Comprehensive structure with what appear to be appropriate hurdles and reasonable compensation levels. </t>
  </si>
  <si>
    <t> FOR</t>
  </si>
  <si>
    <t>Restricted shares are issued as part of FY24 STIP payment.  </t>
  </si>
  <si>
    <t> Performance Rights are issued under LTIP scheme. Sole hurdle is Rel TSR vs ASX Resources ex Oil&amp;Gas. Not a great hurdle in isolation as it can be achieved or not solely due to the outcome of mineral sands commodity prices. That said, key strategic and operational milestones are dealt with in the STIP.</t>
  </si>
  <si>
    <t>Proxy Voting QTR 2</t>
  </si>
  <si>
    <t>1 APRIL - 30 JUNE</t>
  </si>
  <si>
    <t>No red flags. Balanced board tenure, independence (92%), gender diversity (33%), and relevant experience across mining, energy, finance, and sustainability. </t>
  </si>
  <si>
    <t xml:space="preserve">No red flags. Balanced board tenure, independence (92%), gender diversity (33%), and relevant experience across mining, energy, finance, and sustainability. 
OM withheld </t>
  </si>
  <si>
    <t>I will be voting Against.
Key reasons for the AGAINST vote on executive compensation:
• Four fatalities in FY24 with safety still scoring above target before board discretion. This clearly shows the methodology is not working, and is sickening to think executives can outperform expectations and still have 4 deaths. Safety of NEM's people is of utmost importance to continue to have social licence to operate.
• CEO awarded US$12.96m including US$1.72m bonus despite weak TSR (-7.8%) and 12th percentile peer ranking.
• Pay quantum (~US$13m target) materially exceeds ASX peers (e.g., BHP) without clear outperformance.
• LTI vests from 25th percentile TSR; performance bar is too low.
This aligns with OM’s view and contrasts with ISS/GL, who supported the proposal largely on structural grounds.</t>
  </si>
  <si>
    <t>I will be voting FOR, but I’m flagging this for future monitoring and have reached out to the company for further explanation.
Ernst &amp; Young has served as Newmont’s auditor since 2015, which brings their current tenure to 11 years. While this remains within norms for U.S. companies—and none of the proxy advisers (ISS, Glass Lewis, or Ownership Matters) recommended voting against—I believe it is worth noting from an Australian governance perspective. Under local best practice, while mandatory firm rotation is not required, investors and governance groups such as ACSI and Ownership Matters generally expect audit firm tenure to be reviewed or formally tendered every 10 years. Although the Corporations Act mandates only that the lead audit partner be rotated every five years, extended audit firm tenure beyond 12–15 years without re-tendering can attract scrutiny and potentially justify a vote against ratification.
Newmont’s FY24 all in audit fees rose 13% year-on-year to US$16.5 million, largely due to the Newcrest acquisition. Non-audit services were minimal (around 10% of total fees), and no issues were raised regarding audit quality, restatements, or independence. The lead audit partner is Andrea Lynne Lovelady.
Overall, I’m comfortable supporting EY’s reappointment this year, but I will be watching this closely. If tenure continues without a formal market test by FY26, I may reassess this position.</t>
  </si>
  <si>
    <t>Key reasons for the AGAINST vote on executive compensation:
• Four fatalities in FY24 with safety still scoring above target before board discretion. This clearly shows the methodology is not working, and is sickening to think executives can outperform expectations and still have 4 deaths. Safety of NEM's people is of utmost importance to continue to have social licence to operate.
• CEO awarded US$12.96m including US$1.72m bonus despite weak TSR (-7.8%) and 12th percentile peer ranking.
• Pay quantum (~US$13m target) materially exceeds ASX peers (e.g., BHP) without clear outperformance.
• LTI vests from 25th percentile TSR; performance bar is too low.
This aligns with OM’s view and contrasts with ISS/GL, who supported the proposal largely on structural grounds.</t>
  </si>
  <si>
    <t>Unqualified audit opinion, no concerns raised by either ISS or OM.
•	KPMG issued an unqualified opinion
•	No significant financial irregularities</t>
  </si>
  <si>
    <t xml:space="preserve">Rio Tinto has a comprehensive and well-structured remuneration framework, which in aggregate does a good job of balancing the pursuit of financial outcomes with other issues such as decarbonisation and cultural improvements.
The total potential compensation for key executives is substantial (eg &gt;A$20m at full achievement for the CEO). While this is certainly at the upper end of remuneration potential for Australian executives, Rio is truly a global organisation and one with substantial complexity. As such, the company arguably must provide remuneration which is competitive with global multi-nationals. Importantly and comforting for shareholders, the remuneration structure is highly aligned with shareholder outcomes. Further, the outcomes in recent years suggest that the board is setting appropriately high hurdles.
Important changes in 2025
Improvements in 2025 over 2024 structure include the introduction of a 3rd component in the LTIP. Decarbonisation goals now comprise 20% of the potential LTIP. This raises the incentive for management to deliver on the decarbonisation strategy, lifting the proportion of total remuneration at risk from c2.5% to now 15%.
Structure
STIP 2024:
•	Potential for 200% of base.
•	Group financial scorecard (50%) – EBITDA, FCF.
o	2024 outcome 46% of potential.
•	Strategic scorecard (50%) – ESG, Development, People and Culture, Social Licence.
o	2024 outcome 64% of potential.
o	People &amp; Culture outcomes was poor. As well as falling behind on progress regarding the Everyday Respect project. Further 3 incidents result in a number of fatalities saw 10% reduction to STIP.
•	STIP 2025 maintains the same structure. 
LTIP 2024:
•	Potential for 500% of Base in LTIP.
•	TSR based, with 2 hurdles split 50/50:
o	Vs Global Mining Index.
o	Vs MSCI World Index.
•	4 year performance period.
•	Modestly outperformed Mining Index; modestly lagged the MSCI World.
•	Outcome was 12.75% of potential.
LTIP 2025:
•	Now 3 components:
o	TSR vs Global Mining Index, weighted 53.3%.
o	TSR vs MSCI Global, weighted 26.7%.
o	Decarbonisation scorecard, weighted 20%.
•	The decarbonisation scorecard is multi-faceted and includes four sub-categories:
o	Emissions reductions (with offsets capped at 10%).
o	Delivery of abatement projects.
o	Advancing new technologies necessary to achieve longer term goal of net zero. 
o	Transition strategy, specifically assessing achievement in 3 key projects.
•	Equity Pay gap of &lt;1.5% in favour of men (from &lt;1% in 2023).
•	Decarbonisation targets represent 10% of STIP. In total, the exposure to decarbonisation targets is c2.5% of total potential remuneration.
The change in weighting in the LTIP (upweighting performance vs Global Mining) is a reasonable change. While the potential outcomes are indeed large, the structure aligns to shareholder interests and given the outcomes in recent years, it would appear that the hurdles set by the board are appropriately high. Given the comprehensive and well-structured remuneration framework I intend to vote in favour of the Remuneration Report.
 </t>
  </si>
  <si>
    <t>All directors meet independence and skills criteria.
•	Extensive qualifications relevant to Rio’s strategy
•	Perfect meeting attendance and no issues with shareholding disclosure
•	Independent committee leadership transitions well supported</t>
  </si>
  <si>
    <t xml:space="preserve"> No concerns with KPMG’s independence or performance.
•	Auditor rotation in line with best practice
•	Non-audit fees within accepted limits </t>
  </si>
  <si>
    <t>Precautionary approval only; no material donations made.
•	Legal compliance necessity under UK Companies Act
•	We would expected transparency in the event donations are made.</t>
  </si>
  <si>
    <t xml:space="preserve">Rio Tinto remains a leader in mining sector decarbonisation and continues to face sector-wide challenges as a supplier of raw materials to the steel industry. Its second Climate Action Plan (CAP) offers shareholders detailed disclosure on progress against the largely unchanged decarbonisation strategy approved in 2022. The company has maintained its 2030 target to halve net Scope 1 and 2 emissions (vs. 2018), but acknowledges that full elimination of operational emissions beyond 2030 will likely require offsets which so does BHP from our discussions. On Scope 3, which account for 88% of FY24 emissions and primarily stem from steel and alumina/bauxite customers, Rio’s strategy remains focused on collaboration to drive technological innovation. The company rightly notes the limitations in its ability to directly influence customer emissions, and that meaningful breakthroughs in steelmaking decarbonisation are unlikely before 2030. While long-term uncertainties remain, particularly post-2030, this CAP provides shareholders with the transparency needed to assess climate-related risks and opportunities. Continued scrutiny of Rio’s long-term plans is warranted, but the company’s approach is consistent with its role in a hard-to-abate sector. </t>
  </si>
  <si>
    <t xml:space="preserve">The Board has recently reviewed this structure with external advice.
•	No compelling need for further review
•	Risks and costs of unification not justified as per preview board review </t>
  </si>
  <si>
    <t xml:space="preserve">General authority to allot shares Under the UK Companies Act the issue of shares with or without pre-emptive rights requires annual approval from shareholders. No similar approval is required for Australian companies and so this resolution is voted on only by Rio plc shareholders. Rio plc accounts for 77.2% of publicly held shares in Rio Tinto as a whole. Under this resolution RIO is seeking approval to issue up to a third of Rio plc’s share capital (excluding treasury shares); any issue of shares without pre-emptive rights requires additional approval (see resolution 21 below). This authority expires at the 2026 Rio plc AGM; ~53,000 new shares in Rio plc were issued in 2024 under employee share plans and another 1.548mn treasury shares were reissued to satisfy employee equity incentives. The explanatory notes state the directors have “no present plans” to issue new shares other than “in connection with employee share and incentive plans”. </t>
  </si>
  <si>
    <t xml:space="preserve">No material concerns. Glass Lewis stands out by recommending against Pickard’s re-election, pointing to accountability for failed climate strategy responsiveness. ISS and Ownership Matters support re-election, suggesting they see her skills as outweighing these concerns. There has been plenty of criticism that WDS has not done enough on its climate transition plan. A positive is that she has overseen the development and introduction of the new Spend $5bn on new energy by 2030 target and had the discipline to not take FID on a range of opportunities that did not meet its capital allocation framework return hurdle (&gt;10% post tax IRR) for this asset class. Furthermore she has a 27/27 record in attendance. For these reason we vote FOR.  </t>
  </si>
  <si>
    <t>No material concerns. There is unanimous support for Wyatt from proxy advisors, with minor differentiation in reasoning,  primarily positive views on his audit and financial oversight credentials.</t>
  </si>
  <si>
    <t>No material concerns. His mining industry background and contributions to decarbonisation capability are valuable. Retired as Group Executive Director, Technical &amp; Sustainability at Anglo American. Led technology ventures, including the world’s first hydrogen-powered mining truck. Key contributor to Anglo American’s sustainability strategies, including 2040 Net Zero Strategy. Unanimous support, for all proxy advisers seeing O'Neill's technical and project execution experience as a positive addition.</t>
  </si>
  <si>
    <t xml:space="preserve">Agree with Ownership Matters review of incentive outcomes and the lack of those outcomes translating to shareholder returns. The corporate scorecard is heavily skewed to reward investments in growth. Not only is 20% of the corporate score card is based on growth achievements, which incentivises the leadership team to continue driving inorganic and organic growth but 30% financial (EBITDA) and 20% base business (revenue &amp; production) targets are all based on meeting an absolutely budget number and so, acquiring an asset/or building one, simply adds to the absolute target. WDS should look to unitised targets that don’t get beaten by simply buying new assets. This is likely a key contributor to the poor historical record in capital allocation; for example WDS has spent &gt;$3bn on Browse since 2015, spent billions on Kitimat LNG (booked &gt;US$700m impairment Feb-20) and Sunrise. All projects the market ascribe nil value to. This structure rewarding absolute growth may explain why WDS has hit go on projects before a suitable equity sell down has been achieved. WDS has been through a long capex intensive period, and has carried heavier upstream equity participation than we would typically see for top tier E&amp;P companies, which has attracted criticism and weighed on WDS’ capital return. For context, top tier producers typically seek 40-60% equity exposure. The reason top tier E&amp;Ps sell down further is to lay the upstream risk through the cycle. In a strong market the greater equity generates strong cash, however also an outsize impact to weaker markets. Again, top tier producers manage this volatility better by selling down.
Examples include:
o WDS built and operated Pluto LNG at 90% equity. 
o WDS took FID on Scarborough in Nov-21 with 100% exposure to the upstream (and carried 100% until selling down 25% in 2024, but still at 75% equity in the uptrseam is high). 
o WDS, has an 82% exposure to Sangomar oil. In 2023, when the project was still under construction and WDS announced another schedule delay and capex overrun, the project IRR fell below 10%--it looks fine now given the capex is expensed), 
o WDS currently has 100% exposure to Louisiana LNG Whole Co. Whilst it has sold down 40% of the infrastructure Co reducing the capex burden, and will likely sell down the LNG whole co, WDS equity holders have had to bear the capital burden &amp; commercial risk with an undertaking of this size until it does so. 
o WDS has 100% exposure to Beaumont Ammonia. It will sell it down, but equity holders again will bear the burden until it does so. </t>
  </si>
  <si>
    <t>While broader pay concerns exist, the equity structure (with long vesting periods and performance hurdles on a portion) provides sufficient shareholder alignment.</t>
  </si>
  <si>
    <t>No concern as the provision as standard and shareholder-friendly.</t>
  </si>
  <si>
    <t>The STI and LTI structures broadly follow market convention, and appears to be reasonable. The STI is based on a combination of the Group’s financial performance, non-financial metrics incorporating sustainability-aligned metrics based on risk, people and culture and strategic priorities, and individual performance assessed both on what has been achieved and how it was achieved during the year.  The 2025 LTI has an acceptable mixture of cash ROE (50% from 70% in 2023),relative TSR hurdles against global insurance peers (30%), sustainability measure (10% since 2024), and customer measure (at 10% since 2024) and all are independent and measured over 3 years.Given, QBE's recent operational performance and guidance set for 2025, it may seem that the ROE hurdles are quite low given 2024 ROE and 2025 guidance suggesting ROEs in the high teens.  However, overall the whole scheme looks reasonable and is consistent with prior years.</t>
  </si>
  <si>
    <t>Granted 185,861 LT Conditional Rights ($3.998 million divided by $21.41 share price @200% of base).  Hurdles are meaningful (as per above - Cash ROE: Vesting commences at 5.75% above the risk free rate, with 30% of the ROE tranche vesting for performance at this level. Vesting is then pro rata up to full vesting for average cash ROE that is 10.75% above the risk free rate.  Relative TSR:  Vesting commences should QBE’s TSR rank it at the median of this group at which point half the TSR tranche vests; ZEPOs then vest pro rata up to full vesting for TSR ranking QBE at the 75th percentile of the peer group.).  10% on Sustainability and 10% on Customer. Any ZEPOs that meet the performance hurdles will then vest over 3 years commencing in Feb 2029.  Given, QBE's recent operational performance and guidance set for 2025, it may seem that the ROE hurdles are quite low given 2024 ROE and 2025 guidance suggesting ROEs in the high teens.  However, overall the whole scheme looks reasonable and is consistent with prior years.</t>
  </si>
  <si>
    <t>Joined the board in 2022. She is a member of the Audit and People &amp; Remuneration Committees. Ms Allen has over 20 yrs experience as a company director and chair across a wide range of companies in resources and financial services industries. She is currently a NED of Santos, currently chairs a digital platform company (Timely), a charity (Harrison Riedel Foundation), and the Federal Government Digital Skills Organisation. Ms Allen is a member of the Takeovers Panel.  She was also a former director of IAG, Cochlear, and ASX.  She was a former investment banking executive. Ms Allen brings  complementary experience and skills to the board, while having relevant insurance experience at the director level with IAG. While there may be some controversy with respect to her past tenure as a NED at ASX during their problematic investment in attempting to develop a CHESS replacement platform, her skills and her past experience with IAG as a NED makes her a valuable contribution to the board.</t>
  </si>
  <si>
    <t>Joined the board in 2025, and seeking formal election. He is a member of the Audit and Risk &amp; Capital Committees. Mr Maidment brings deep expertise in insurance from both executive and company director roles. He held various executive roles at Beazley Plc for almost 30 years, including Chief Underwriting Officer and Head of Reinsurance Operations. More recently, he was a member of the Council of Lloyd’s of London where he chaired the Risk Committee and Capacity Transfer Panel. He was also a non-executive director of Ecclesiastical Insurance Office plc and Benefact Group plc.  Mr Maidment brings deep and directly relevant experience.</t>
  </si>
  <si>
    <t>The Company’s existing constitution was adopted by shareholders at the AGM in 2015. In the time since, there have been various developments in both the regulatory environment and corporate governance practices. In light of this, the Board is recommending that the Company’s constitution be amended to take account of these changes, and to address other specific matters that the Board considers to be in the best interests of the Company.  These changes include : Allowing joint holdings of up to 4 names from 3 names in light of proposed changes from the ASX's CHESS replacement process, amendments to the existing Restricted Securities provisions in the Company’s constitution to align with the escrow provisions introduced in the ASX Listing Rules in 2019, (Rule 30 proposed amendment was withdrawn), to conduct voting by poll instead of a show of hands as the default option given this is considered to be more reliable and accurate, for Board resolutions to be able to passed by a majority instead of it being required to be unanimous.  All the proposed changes make sense and brings the constitution to be more relevant and contemporary with recent developments.</t>
  </si>
  <si>
    <t>Standard item to renew the company's ability  to stymie proportional takeovers.</t>
  </si>
  <si>
    <t>Ratify Past Issuance of Notes to Wholesale and Institutional Investors</t>
  </si>
  <si>
    <t>Remuneration outcomes reflect performance with a 23% STI outcome and no fixed pay increases. Policy changes for FY25 improve alignment, including increased STI deferral and LTI valuation adjustments. Non-financial STI weighting remains a concern, but structure is generally performance-aligned and market-competitive.</t>
  </si>
  <si>
    <t>Long-serving independent Chair with relevant sector, governance and financial experience. Dual chair roles (including Westpac) noted, but no evidence of performance impairment or overboarding under policy thresholds.</t>
  </si>
  <si>
    <t>Independent Director with over 30 years of sector experience. Active committee participation across sustainability, people and nominations. No governance or performance concerns.</t>
  </si>
  <si>
    <t>New independent Director with relevant consumer-facing and operational expertise. Complements board diversity and strengthens governance and commercial capability.</t>
  </si>
  <si>
    <t>Brings deep financial expertise and ASX board experience. Independent, audit committee member, with strong alignment to capital discipline expectations in policy.</t>
  </si>
  <si>
    <t>Extensive engineering and infrastructure background. Strengthens board depth in regulated and capital-intensive industries. Active in Safety and Sustainability Committee.</t>
  </si>
  <si>
    <t>LTI is equity-based and subject to ROCE and rTSR hurdles. Uses standard face value approach with increased STI deferral, in line with improved alignment expectations. Clawback and holding lock-ups also satisfy governance standards.</t>
  </si>
  <si>
    <t>Protects shareholder rights by requiring shareholder approval for partial bids. Consistent with policy view on entrenchment protection and fair value realisation.</t>
  </si>
  <si>
    <t>Ratification of prior note issuance maintains placement flexibility. Consistent with policy allowing capital management flexibility where dilution is within policy limits and justified by refinancing and credit rating strategy.</t>
  </si>
  <si>
    <t> Remuneration outcomes broadly aligned with shareholder interests despite some concerns about transparency of STI/LTI targets, fixed pay escalation, and lack of disclosure around comparator group. LTI vesting largely supported by performance although feels inconsistent with share price performance. The LTI award to the CEO of C&amp;M while unusual is targeted at improved performance of C&amp;M which we see as key driver of VEA over next few years. No second strike risk</t>
  </si>
  <si>
    <t>Vitol nominee with relevant experience. Although affiliated and on the audit committee, independence of the overall board is maintained. No material governance concerns </t>
  </si>
  <si>
    <t>Independent director with strong legal and governance credentials. Chair of Sustainability Committee. High attendance and meaningful shareholding </t>
  </si>
  <si>
    <t>Newly appointed Vitol nominee replacing Michael Muller. Board independence maintained with only two Vitol reps. No increase in influence. Reasonable representation proportional to 29.9% shareholding</t>
  </si>
  <si>
    <t>LTI structure aligned with shareholder returns via rTSR, FCF, ROCE and strategic measures. Some disclosure limitations noted (hrudles and comparator group), but plan structure is supportable. Performance rights = 146% of fixed pay, modest dilution of 0.05%</t>
  </si>
  <si>
    <t>The remuneration structure links executive reward to performance through both short- and long-term incentives. STI includes deferral and safety-based adjustments, while LTI uses equity-based SARs with defined performance hurdles. Despite disclosure gaps, pay mix, alignment with shareholder interests, and the application of discretion in the event of a fatality are consistent with our guidelines on performance-linked pay and risk management </t>
  </si>
  <si>
    <t>While Mr Moffatt previously held executive roles, he is no longer considered affiliated and brings valuable sector and governance experience. The board maintains a majority of independent directors, and his continued service supports board continuity and succession planning—both supported under our guidelines, provided independence and commitment thresholds are met </t>
  </si>
  <si>
    <t>The LTI structure aligns well with our policy: awards are equity-based (SARs), vesting is deferred over a multi-year period, and performance is assessed against internal metrics. The use of ROE and share price hurdles, a post-vesting holding lock, and clawback provisions ensure alignment with long-term shareholder value. Disclosure is suboptimal, but structure and safeguards meet policy thresholds</t>
  </si>
  <si>
    <t>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</si>
</sst>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sz val="11"/>
      <name val="Tahoma"/>
      <family val="2"/>
    </font>
    <font>
      <b/>
      <sz val="11"/>
      <color rgb="FF00263E"/>
      <name val="Tahoma"/>
      <family val="2"/>
    </font>
    <font>
      <b/>
      <sz val="11"/>
      <color rgb="FF0097C6"/>
      <name val="Tahoma"/>
      <family val="2"/>
    </font>
    <font>
      <b/>
      <sz val="11"/>
      <color rgb="FFFFFFFF"/>
      <name val="Tahoma"/>
      <family val="2"/>
    </font>
    <font>
      <sz val="12"/>
      <name val="Tahoma"/>
      <family val="2"/>
    </font>
    <font>
      <sz val="11"/>
      <color theme="1"/>
      <name val="Tahoma"/>
      <family val="2"/>
    </font>
    <font>
      <sz val="11"/>
      <color rgb="FF000000"/>
      <name val="Tahoma"/>
      <family val="2"/>
    </font>
    <font>
      <sz val="12"/>
      <color theme="1"/>
      <name val="Tahoma"/>
      <family val="2"/>
    </font>
    <font>
      <sz val="9"/>
      <color rgb="FFFFFFFF"/>
      <name val="Tahoma"/>
      <family val="2"/>
    </font>
    <font>
      <b/>
      <sz val="11"/>
      <name val="Tahoma"/>
      <family val="2"/>
    </font>
    <font>
      <sz val="12"/>
      <color rgb="FF000000"/>
      <name val="Tahoma"/>
      <family val="2"/>
    </font>
  </fonts>
  <fills count="4">
    <fill>
      <patternFill patternType="none"/>
    </fill>
    <fill>
      <patternFill patternType="gray125"/>
    </fill>
    <fill>
      <patternFill patternType="solid">
        <fgColor rgb="FFFFFFFF"/>
        <bgColor rgb="FF000000"/>
      </patternFill>
    </fill>
    <fill>
      <patternFill patternType="solid">
        <fgColor rgb="FF00263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63E"/>
      </left>
      <right style="thin">
        <color rgb="FF00263E"/>
      </right>
      <top style="thin">
        <color rgb="FF00263E"/>
      </top>
      <bottom style="thin">
        <color rgb="FF00263E"/>
      </bottom>
      <diagonal/>
    </border>
  </borders>
  <cellStyleXfs count="5">
    <xf numFmtId="0" fontId="0" fillId="0" borderId="0"/>
    <xf numFmtId="0" fontId="2" fillId="0" borderId="0"/>
    <xf numFmtId="0" fontId="2" fillId="0" borderId="0"/>
    <xf numFmtId="0" fontId="1" fillId="0" borderId="0"/>
    <xf numFmtId="9" fontId="1" fillId="0" borderId="0" applyFont="0" applyFill="0" applyBorder="0" applyAlignment="0" applyProtection="0"/>
  </cellStyleXfs>
  <cellXfs count="35">
    <xf numFmtId="0" fontId="0" fillId="0" borderId="0" xfId="0"/>
    <xf numFmtId="0" fontId="3" fillId="0" borderId="0" xfId="1" applyFont="1" applyAlignment="1">
      <alignment vertical="center"/>
    </xf>
    <xf numFmtId="0" fontId="5" fillId="0" borderId="0" xfId="1" applyFont="1" applyAlignment="1">
      <alignment vertical="center"/>
    </xf>
    <xf numFmtId="0" fontId="6" fillId="3" borderId="1" xfId="1" applyFont="1" applyFill="1" applyBorder="1" applyAlignment="1">
      <alignment horizontal="center" vertical="center" wrapText="1"/>
    </xf>
    <xf numFmtId="14" fontId="3" fillId="0" borderId="1" xfId="1" applyNumberFormat="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14" fontId="7" fillId="0" borderId="1" xfId="1" applyNumberFormat="1" applyFont="1" applyBorder="1" applyAlignment="1">
      <alignment horizontal="left" vertical="center"/>
    </xf>
    <xf numFmtId="0" fontId="7" fillId="0" borderId="1" xfId="1" applyFont="1" applyBorder="1" applyAlignment="1">
      <alignment horizontal="center" vertical="center"/>
    </xf>
    <xf numFmtId="0" fontId="8" fillId="0" borderId="0" xfId="0" applyFont="1" applyAlignment="1">
      <alignment vertical="center"/>
    </xf>
    <xf numFmtId="0" fontId="5" fillId="0" borderId="0" xfId="2" applyFont="1" applyAlignment="1">
      <alignment vertical="center"/>
    </xf>
    <xf numFmtId="0" fontId="9" fillId="0" borderId="0" xfId="3" applyFont="1" applyAlignment="1">
      <alignment vertical="center"/>
    </xf>
    <xf numFmtId="0" fontId="6" fillId="3" borderId="5" xfId="1" applyFont="1" applyFill="1" applyBorder="1" applyAlignment="1">
      <alignment horizontal="center" vertical="center"/>
    </xf>
    <xf numFmtId="0" fontId="7" fillId="0" borderId="5" xfId="1" applyFont="1" applyBorder="1" applyAlignment="1">
      <alignment horizontal="center" vertical="center"/>
    </xf>
    <xf numFmtId="0" fontId="6" fillId="3" borderId="5" xfId="2" applyFont="1" applyFill="1" applyBorder="1" applyAlignment="1">
      <alignment horizontal="center" vertical="center"/>
    </xf>
    <xf numFmtId="0" fontId="10" fillId="0" borderId="5" xfId="3" applyFont="1" applyBorder="1" applyAlignment="1">
      <alignment horizontal="center" vertical="center"/>
    </xf>
    <xf numFmtId="14" fontId="7" fillId="0" borderId="5" xfId="1" applyNumberFormat="1" applyFont="1" applyBorder="1" applyAlignment="1">
      <alignment horizontal="center" vertical="center"/>
    </xf>
    <xf numFmtId="0" fontId="6" fillId="3" borderId="5" xfId="2"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0" borderId="0" xfId="2" applyFont="1" applyAlignment="1">
      <alignment horizontal="center" vertical="center" wrapText="1"/>
    </xf>
    <xf numFmtId="0" fontId="12" fillId="0" borderId="0" xfId="1" applyFont="1" applyAlignment="1">
      <alignment vertical="center" wrapText="1"/>
    </xf>
    <xf numFmtId="14" fontId="7" fillId="0" borderId="5" xfId="0" applyNumberFormat="1"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8" fillId="0" borderId="0" xfId="0" applyFont="1" applyAlignment="1">
      <alignment horizontal="center" vertical="center"/>
    </xf>
    <xf numFmtId="15" fontId="3" fillId="0" borderId="0" xfId="2" applyNumberFormat="1" applyFont="1" applyAlignment="1">
      <alignment vertical="center" wrapText="1"/>
    </xf>
    <xf numFmtId="9" fontId="7" fillId="0" borderId="1" xfId="4" applyFont="1" applyBorder="1" applyAlignment="1">
      <alignment horizontal="center" vertical="center"/>
    </xf>
    <xf numFmtId="0" fontId="3" fillId="0" borderId="1" xfId="1" applyFont="1" applyBorder="1" applyAlignment="1">
      <alignment vertical="center"/>
    </xf>
    <xf numFmtId="0" fontId="4" fillId="2" borderId="0" xfId="1" applyFont="1" applyFill="1" applyAlignment="1">
      <alignment horizontal="left" vertical="center"/>
    </xf>
    <xf numFmtId="0" fontId="4" fillId="2" borderId="0" xfId="2" applyFont="1" applyFill="1" applyAlignment="1">
      <alignment horizontal="left" vertical="center"/>
    </xf>
    <xf numFmtId="14" fontId="3" fillId="0" borderId="2" xfId="1" applyNumberFormat="1" applyFont="1" applyBorder="1" applyAlignment="1">
      <alignment horizontal="center" vertical="center"/>
    </xf>
    <xf numFmtId="14" fontId="3" fillId="0" borderId="3" xfId="1" applyNumberFormat="1" applyFont="1" applyBorder="1" applyAlignment="1">
      <alignment horizontal="center" vertical="center"/>
    </xf>
    <xf numFmtId="14" fontId="3" fillId="0" borderId="4" xfId="1" applyNumberFormat="1" applyFont="1" applyBorder="1" applyAlignment="1">
      <alignment horizontal="center" vertical="center"/>
    </xf>
  </cellXfs>
  <cellStyles count="5">
    <cellStyle name="Normal" xfId="0" builtinId="0"/>
    <cellStyle name="Normal 2 2" xfId="3" xr:uid="{AABA8773-D2A2-4CC3-998E-E060D1B3C01B}"/>
    <cellStyle name="Normal 2 3" xfId="1" xr:uid="{5217AE91-9F2D-476C-AB5B-26A8A5B7EC93}"/>
    <cellStyle name="Normal 3" xfId="2" xr:uid="{BDCC7D83-75D2-409A-BF48-E0EC107C592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136070</xdr:colOff>
      <xdr:row>0</xdr:row>
      <xdr:rowOff>130285</xdr:rowOff>
    </xdr:from>
    <xdr:to>
      <xdr:col>3</xdr:col>
      <xdr:colOff>1006927</xdr:colOff>
      <xdr:row>1</xdr:row>
      <xdr:rowOff>884464</xdr:rowOff>
    </xdr:to>
    <xdr:pic>
      <xdr:nvPicPr>
        <xdr:cNvPr id="2" name="Picture 1">
          <a:extLst>
            <a:ext uri="{FF2B5EF4-FFF2-40B4-BE49-F238E27FC236}">
              <a16:creationId xmlns:a16="http://schemas.microsoft.com/office/drawing/2014/main" id="{118AB772-A309-4526-94B7-62022FD0EAF8}"/>
            </a:ext>
          </a:extLst>
        </xdr:cNvPr>
        <xdr:cNvPicPr>
          <a:picLocks noChangeAspect="1"/>
        </xdr:cNvPicPr>
      </xdr:nvPicPr>
      <xdr:blipFill>
        <a:blip xmlns:r="http://schemas.openxmlformats.org/officeDocument/2006/relationships" r:embed="rId1"/>
        <a:stretch>
          <a:fillRect/>
        </a:stretch>
      </xdr:blipFill>
      <xdr:spPr>
        <a:xfrm>
          <a:off x="136070" y="130285"/>
          <a:ext cx="3223532" cy="9351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9D5C6CD4-103D-4AAD-9778-AF7AA2A98948}"/>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B363F08C-42AB-4168-8FA8-E4D666DDAAA4}"/>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CD1D2BC4-F636-4E1B-899C-0A0AA6C516D3}"/>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883C8D03-67E3-4230-83B7-84BDFFF692AC}"/>
            </a:ext>
          </a:extLst>
        </xdr:cNvPr>
        <xdr:cNvPicPr>
          <a:picLocks noChangeAspect="1"/>
        </xdr:cNvPicPr>
      </xdr:nvPicPr>
      <xdr:blipFill>
        <a:blip xmlns:r="http://schemas.openxmlformats.org/officeDocument/2006/relationships" r:embed="rId1"/>
        <a:stretch>
          <a:fillRect/>
        </a:stretch>
      </xdr:blipFill>
      <xdr:spPr>
        <a:xfrm>
          <a:off x="68037" y="136072"/>
          <a:ext cx="3399556" cy="989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EB782622-29E8-425D-8AE1-C9F7956C4B0A}"/>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0D0C7068-B852-4168-9D7B-76AFE502B447}"/>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17C25B6C-50DE-49EC-9D7B-F29072F2BD13}"/>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48D9A936-73CD-4B70-B362-1EFE747165A4}"/>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CC774244-FE33-4D88-A122-0E0353F1C328}"/>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6F4974B1-541E-4DC9-9827-3FB92851C40A}"/>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E73BD3CE-AB7D-4211-AB42-A7817075F43D}"/>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68037</xdr:colOff>
      <xdr:row>0</xdr:row>
      <xdr:rowOff>136072</xdr:rowOff>
    </xdr:from>
    <xdr:to>
      <xdr:col>2</xdr:col>
      <xdr:colOff>1216229</xdr:colOff>
      <xdr:row>5</xdr:row>
      <xdr:rowOff>190500</xdr:rowOff>
    </xdr:to>
    <xdr:pic>
      <xdr:nvPicPr>
        <xdr:cNvPr id="2" name="Picture 1">
          <a:extLst>
            <a:ext uri="{FF2B5EF4-FFF2-40B4-BE49-F238E27FC236}">
              <a16:creationId xmlns:a16="http://schemas.microsoft.com/office/drawing/2014/main" id="{329F3226-E03E-4E0F-AB6C-44BD7D453BBA}"/>
            </a:ext>
          </a:extLst>
        </xdr:cNvPr>
        <xdr:cNvPicPr>
          <a:picLocks noChangeAspect="1"/>
        </xdr:cNvPicPr>
      </xdr:nvPicPr>
      <xdr:blipFill>
        <a:blip xmlns:r="http://schemas.openxmlformats.org/officeDocument/2006/relationships" r:embed="rId1"/>
        <a:stretch>
          <a:fillRect/>
        </a:stretch>
      </xdr:blipFill>
      <xdr:spPr>
        <a:xfrm>
          <a:off x="68037" y="136072"/>
          <a:ext cx="3396092" cy="9878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7A4A-6CC8-440C-A865-366933D64DE4}">
  <dimension ref="B2:K26"/>
  <sheetViews>
    <sheetView showGridLines="0" tabSelected="1" zoomScale="70" zoomScaleNormal="70" workbookViewId="0">
      <selection activeCell="D1" sqref="D1"/>
    </sheetView>
  </sheetViews>
  <sheetFormatPr defaultRowHeight="14.25" x14ac:dyDescent="0.25"/>
  <cols>
    <col min="1" max="1" width="2.42578125" style="1" customWidth="1"/>
    <col min="2" max="2" width="19" style="1" customWidth="1"/>
    <col min="3" max="3" width="13.85546875" style="1" customWidth="1"/>
    <col min="4" max="4" width="52.85546875" style="1" bestFit="1" customWidth="1"/>
    <col min="5" max="5" width="17" style="1" customWidth="1"/>
    <col min="6" max="8" width="15.140625" style="1" customWidth="1"/>
    <col min="9" max="10" width="21.85546875" style="1" customWidth="1"/>
    <col min="11" max="11" width="174.5703125" style="1" customWidth="1"/>
    <col min="12" max="16384" width="9.140625" style="1"/>
  </cols>
  <sheetData>
    <row r="2" spans="2:11" ht="72" customHeight="1" x14ac:dyDescent="0.25"/>
    <row r="3" spans="2:11" x14ac:dyDescent="0.25">
      <c r="B3" s="30" t="s">
        <v>209</v>
      </c>
      <c r="C3" s="30"/>
      <c r="D3" s="30"/>
    </row>
    <row r="4" spans="2:11" ht="21.75" customHeight="1" x14ac:dyDescent="0.25">
      <c r="B4" s="31" t="s">
        <v>164</v>
      </c>
      <c r="C4" s="31"/>
      <c r="D4" s="31"/>
    </row>
    <row r="5" spans="2:11" ht="18.75" customHeight="1" x14ac:dyDescent="0.25">
      <c r="B5" s="30" t="s">
        <v>165</v>
      </c>
      <c r="C5" s="30"/>
      <c r="D5" s="30"/>
    </row>
    <row r="6" spans="2:11" ht="6.75" customHeight="1" x14ac:dyDescent="0.25">
      <c r="B6" s="2"/>
    </row>
    <row r="7" spans="2:11" ht="60" customHeight="1" x14ac:dyDescent="0.25">
      <c r="B7" s="3" t="s">
        <v>0</v>
      </c>
      <c r="C7" s="3" t="s">
        <v>1</v>
      </c>
      <c r="D7" s="3" t="s">
        <v>2</v>
      </c>
      <c r="E7" s="3" t="s">
        <v>3</v>
      </c>
      <c r="F7" s="3" t="s">
        <v>4</v>
      </c>
      <c r="G7" s="3" t="s">
        <v>5</v>
      </c>
      <c r="H7" s="3" t="s">
        <v>6</v>
      </c>
      <c r="I7" s="3" t="s">
        <v>7</v>
      </c>
      <c r="J7" s="3" t="s">
        <v>8</v>
      </c>
      <c r="K7" s="3" t="s">
        <v>9</v>
      </c>
    </row>
    <row r="8" spans="2:11" ht="36" customHeight="1" x14ac:dyDescent="0.25">
      <c r="B8" s="4">
        <v>45756</v>
      </c>
      <c r="C8" s="5" t="s">
        <v>29</v>
      </c>
      <c r="D8" s="5" t="s">
        <v>28</v>
      </c>
      <c r="E8" s="5">
        <v>7</v>
      </c>
      <c r="F8" s="5">
        <v>6</v>
      </c>
      <c r="G8" s="5">
        <v>1</v>
      </c>
      <c r="H8" s="5">
        <v>0</v>
      </c>
      <c r="I8" s="5">
        <v>7</v>
      </c>
      <c r="J8" s="5">
        <v>0</v>
      </c>
      <c r="K8" s="6"/>
    </row>
    <row r="9" spans="2:11" ht="36" customHeight="1" x14ac:dyDescent="0.25">
      <c r="B9" s="4">
        <v>45757</v>
      </c>
      <c r="C9" s="5" t="s">
        <v>43</v>
      </c>
      <c r="D9" s="5" t="s">
        <v>42</v>
      </c>
      <c r="E9" s="5">
        <v>5</v>
      </c>
      <c r="F9" s="5">
        <v>5</v>
      </c>
      <c r="G9" s="5">
        <v>0</v>
      </c>
      <c r="H9" s="5">
        <v>0</v>
      </c>
      <c r="I9" s="5">
        <v>5</v>
      </c>
      <c r="J9" s="5">
        <v>0</v>
      </c>
      <c r="K9" s="6"/>
    </row>
    <row r="10" spans="2:11" ht="42" customHeight="1" x14ac:dyDescent="0.25">
      <c r="B10" s="4">
        <v>45776</v>
      </c>
      <c r="C10" s="5" t="s">
        <v>45</v>
      </c>
      <c r="D10" s="5" t="s">
        <v>90</v>
      </c>
      <c r="E10" s="5">
        <v>6</v>
      </c>
      <c r="F10" s="5">
        <v>4</v>
      </c>
      <c r="G10" s="5">
        <v>2</v>
      </c>
      <c r="H10" s="5">
        <v>0</v>
      </c>
      <c r="I10" s="5">
        <v>6</v>
      </c>
      <c r="J10" s="5">
        <v>0</v>
      </c>
      <c r="K10" s="29"/>
    </row>
    <row r="11" spans="2:11" ht="99.75" x14ac:dyDescent="0.25">
      <c r="B11" s="4">
        <v>45777</v>
      </c>
      <c r="C11" s="5" t="s">
        <v>69</v>
      </c>
      <c r="D11" s="5" t="s">
        <v>68</v>
      </c>
      <c r="E11" s="5">
        <v>14</v>
      </c>
      <c r="F11" s="5">
        <v>13</v>
      </c>
      <c r="G11" s="5">
        <v>1</v>
      </c>
      <c r="H11" s="5">
        <v>0</v>
      </c>
      <c r="I11" s="5">
        <v>13</v>
      </c>
      <c r="J11" s="5">
        <v>1</v>
      </c>
      <c r="K11" s="6" t="s">
        <v>170</v>
      </c>
    </row>
    <row r="12" spans="2:11" ht="36" customHeight="1" x14ac:dyDescent="0.25">
      <c r="B12" s="4">
        <v>45778</v>
      </c>
      <c r="C12" s="5" t="s">
        <v>45</v>
      </c>
      <c r="D12" s="5" t="s">
        <v>44</v>
      </c>
      <c r="E12" s="5">
        <v>21</v>
      </c>
      <c r="F12" s="5">
        <v>20</v>
      </c>
      <c r="G12" s="5">
        <v>1</v>
      </c>
      <c r="H12" s="5">
        <v>0</v>
      </c>
      <c r="I12" s="5">
        <v>21</v>
      </c>
      <c r="J12" s="5">
        <v>0</v>
      </c>
      <c r="K12" s="6"/>
    </row>
    <row r="13" spans="2:11" ht="36" customHeight="1" x14ac:dyDescent="0.25">
      <c r="B13" s="4">
        <v>45778</v>
      </c>
      <c r="C13" s="5" t="s">
        <v>98</v>
      </c>
      <c r="D13" s="5" t="s">
        <v>97</v>
      </c>
      <c r="E13" s="5">
        <v>4</v>
      </c>
      <c r="F13" s="5">
        <v>4</v>
      </c>
      <c r="G13" s="5">
        <v>0</v>
      </c>
      <c r="H13" s="5">
        <v>0</v>
      </c>
      <c r="I13" s="5">
        <v>4</v>
      </c>
      <c r="J13" s="5">
        <v>0</v>
      </c>
      <c r="K13" s="6"/>
    </row>
    <row r="14" spans="2:11" ht="36" customHeight="1" x14ac:dyDescent="0.25">
      <c r="B14" s="4">
        <v>45779</v>
      </c>
      <c r="C14" s="5" t="s">
        <v>85</v>
      </c>
      <c r="D14" s="5" t="s">
        <v>84</v>
      </c>
      <c r="E14" s="5">
        <v>5</v>
      </c>
      <c r="F14" s="5">
        <v>5</v>
      </c>
      <c r="G14" s="5">
        <v>0</v>
      </c>
      <c r="H14" s="5">
        <v>0</v>
      </c>
      <c r="I14" s="5">
        <v>5</v>
      </c>
      <c r="J14" s="5">
        <v>0</v>
      </c>
      <c r="K14" s="6"/>
    </row>
    <row r="15" spans="2:11" ht="270.75" x14ac:dyDescent="0.25">
      <c r="B15" s="4">
        <v>45785</v>
      </c>
      <c r="C15" s="5" t="s">
        <v>115</v>
      </c>
      <c r="D15" s="5" t="s">
        <v>114</v>
      </c>
      <c r="E15" s="5">
        <v>6</v>
      </c>
      <c r="F15" s="5">
        <v>5</v>
      </c>
      <c r="G15" s="5">
        <v>1</v>
      </c>
      <c r="H15" s="5">
        <v>0</v>
      </c>
      <c r="I15" s="5">
        <v>5</v>
      </c>
      <c r="J15" s="5">
        <v>1</v>
      </c>
      <c r="K15" s="6" t="s">
        <v>182</v>
      </c>
    </row>
    <row r="16" spans="2:11" ht="36" customHeight="1" x14ac:dyDescent="0.25">
      <c r="B16" s="4">
        <v>45786</v>
      </c>
      <c r="C16" s="5" t="s">
        <v>126</v>
      </c>
      <c r="D16" s="5" t="s">
        <v>125</v>
      </c>
      <c r="E16" s="5">
        <v>6</v>
      </c>
      <c r="F16" s="5">
        <v>6</v>
      </c>
      <c r="G16" s="5">
        <v>0</v>
      </c>
      <c r="H16" s="5">
        <v>0</v>
      </c>
      <c r="I16" s="5">
        <v>6</v>
      </c>
      <c r="J16" s="5">
        <v>0</v>
      </c>
      <c r="K16" s="6"/>
    </row>
    <row r="17" spans="2:11" ht="36" customHeight="1" x14ac:dyDescent="0.25">
      <c r="B17" s="4">
        <v>45792</v>
      </c>
      <c r="C17" s="5" t="s">
        <v>135</v>
      </c>
      <c r="D17" s="5" t="s">
        <v>134</v>
      </c>
      <c r="E17" s="5">
        <v>9</v>
      </c>
      <c r="F17" s="5">
        <v>9</v>
      </c>
      <c r="G17" s="5">
        <v>0</v>
      </c>
      <c r="H17" s="5">
        <v>0</v>
      </c>
      <c r="I17" s="5">
        <v>9</v>
      </c>
      <c r="J17" s="5">
        <v>0</v>
      </c>
      <c r="K17" s="6"/>
    </row>
    <row r="18" spans="2:11" ht="36" customHeight="1" x14ac:dyDescent="0.25">
      <c r="B18" s="4">
        <v>45797</v>
      </c>
      <c r="C18" s="5" t="s">
        <v>141</v>
      </c>
      <c r="D18" s="5" t="s">
        <v>140</v>
      </c>
      <c r="E18" s="5">
        <v>5</v>
      </c>
      <c r="F18" s="5">
        <v>5</v>
      </c>
      <c r="G18" s="5">
        <v>0</v>
      </c>
      <c r="H18" s="5">
        <v>0</v>
      </c>
      <c r="I18" s="5">
        <v>5</v>
      </c>
      <c r="J18" s="5">
        <v>0</v>
      </c>
      <c r="K18" s="6"/>
    </row>
    <row r="19" spans="2:11" ht="36" customHeight="1" x14ac:dyDescent="0.25">
      <c r="B19" s="4">
        <v>45799</v>
      </c>
      <c r="C19" s="5" t="s">
        <v>137</v>
      </c>
      <c r="D19" s="5" t="s">
        <v>136</v>
      </c>
      <c r="E19" s="5">
        <v>3</v>
      </c>
      <c r="F19" s="5">
        <v>3</v>
      </c>
      <c r="G19" s="5">
        <v>0</v>
      </c>
      <c r="H19" s="5">
        <v>0</v>
      </c>
      <c r="I19" s="5">
        <v>3</v>
      </c>
      <c r="J19" s="5">
        <v>0</v>
      </c>
      <c r="K19" s="6"/>
    </row>
    <row r="20" spans="2:11" ht="19.5" customHeight="1" x14ac:dyDescent="0.25">
      <c r="B20" s="32" t="s">
        <v>10</v>
      </c>
      <c r="C20" s="33"/>
      <c r="D20" s="34"/>
      <c r="E20" s="5">
        <f>SUM(E8:E19)</f>
        <v>91</v>
      </c>
      <c r="F20" s="5">
        <f t="shared" ref="F20:J20" si="0">SUM(F8:F19)</f>
        <v>85</v>
      </c>
      <c r="G20" s="5">
        <f t="shared" si="0"/>
        <v>6</v>
      </c>
      <c r="H20" s="5">
        <f t="shared" si="0"/>
        <v>0</v>
      </c>
      <c r="I20" s="5">
        <f t="shared" si="0"/>
        <v>89</v>
      </c>
      <c r="J20" s="5">
        <f t="shared" si="0"/>
        <v>2</v>
      </c>
    </row>
    <row r="21" spans="2:11" ht="27.75" customHeight="1" x14ac:dyDescent="0.25"/>
    <row r="22" spans="2:11" ht="27.75" customHeight="1" x14ac:dyDescent="0.25">
      <c r="B22" s="7" t="s">
        <v>11</v>
      </c>
      <c r="C22" s="8">
        <f>E20</f>
        <v>91</v>
      </c>
    </row>
    <row r="23" spans="2:11" ht="27.75" customHeight="1" x14ac:dyDescent="0.25">
      <c r="B23" s="7" t="s">
        <v>12</v>
      </c>
      <c r="C23" s="28">
        <f>SUM(F20/E20)</f>
        <v>0.93406593406593408</v>
      </c>
    </row>
    <row r="24" spans="2:11" ht="27.75" customHeight="1" x14ac:dyDescent="0.25">
      <c r="B24" s="7" t="s">
        <v>13</v>
      </c>
      <c r="C24" s="28">
        <f>SUM(G20/E20)</f>
        <v>6.5934065934065936E-2</v>
      </c>
    </row>
    <row r="25" spans="2:11" ht="27.75" customHeight="1" x14ac:dyDescent="0.25">
      <c r="B25" s="7" t="s">
        <v>14</v>
      </c>
      <c r="C25" s="28">
        <f>SUM(I20/E20)</f>
        <v>0.97802197802197799</v>
      </c>
    </row>
    <row r="26" spans="2:11" ht="15" x14ac:dyDescent="0.25">
      <c r="B26" s="7" t="s">
        <v>15</v>
      </c>
      <c r="C26" s="28">
        <f>SUM(J20/E20)</f>
        <v>2.197802197802198E-2</v>
      </c>
    </row>
  </sheetData>
  <mergeCells count="4">
    <mergeCell ref="B3:D3"/>
    <mergeCell ref="B4:D4"/>
    <mergeCell ref="B5:D5"/>
    <mergeCell ref="B20:D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7074-B2F9-4D1A-B89E-567303833263}">
  <dimension ref="B2:I16"/>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125</v>
      </c>
    </row>
    <row r="8" spans="2:9" ht="30.75" customHeight="1" x14ac:dyDescent="0.25">
      <c r="B8" s="14" t="s">
        <v>17</v>
      </c>
      <c r="C8" s="15" t="s">
        <v>126</v>
      </c>
    </row>
    <row r="9" spans="2:9" ht="30.75" customHeight="1" x14ac:dyDescent="0.25">
      <c r="B9" s="14" t="s">
        <v>18</v>
      </c>
      <c r="C9" s="16">
        <v>45786</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26</v>
      </c>
      <c r="D11" s="23" t="s">
        <v>31</v>
      </c>
      <c r="E11" s="24" t="s">
        <v>25</v>
      </c>
      <c r="F11" s="24" t="s">
        <v>25</v>
      </c>
      <c r="G11" s="25" t="s">
        <v>185</v>
      </c>
      <c r="H11" s="26"/>
      <c r="I11" s="27"/>
    </row>
    <row r="12" spans="2:9" ht="66" customHeight="1" x14ac:dyDescent="0.25">
      <c r="B12" s="21" t="s">
        <v>27</v>
      </c>
      <c r="C12" s="22" t="s">
        <v>120</v>
      </c>
      <c r="D12" s="23" t="s">
        <v>31</v>
      </c>
      <c r="E12" s="24" t="s">
        <v>25</v>
      </c>
      <c r="F12" s="24" t="s">
        <v>25</v>
      </c>
      <c r="G12" s="25" t="s">
        <v>186</v>
      </c>
      <c r="H12" s="26"/>
      <c r="I12" s="27"/>
    </row>
    <row r="13" spans="2:9" ht="66" customHeight="1" x14ac:dyDescent="0.25">
      <c r="B13" s="21" t="s">
        <v>27</v>
      </c>
      <c r="C13" s="22" t="s">
        <v>121</v>
      </c>
      <c r="D13" s="23" t="s">
        <v>31</v>
      </c>
      <c r="E13" s="24" t="s">
        <v>25</v>
      </c>
      <c r="F13" s="24" t="s">
        <v>25</v>
      </c>
      <c r="G13" s="25" t="s">
        <v>187</v>
      </c>
      <c r="H13" s="26"/>
      <c r="I13" s="27"/>
    </row>
    <row r="14" spans="2:9" ht="66" customHeight="1" x14ac:dyDescent="0.25">
      <c r="B14" s="21" t="s">
        <v>27</v>
      </c>
      <c r="C14" s="22" t="s">
        <v>122</v>
      </c>
      <c r="D14" s="23" t="s">
        <v>31</v>
      </c>
      <c r="E14" s="24" t="s">
        <v>25</v>
      </c>
      <c r="F14" s="24" t="s">
        <v>25</v>
      </c>
      <c r="G14" s="25" t="s">
        <v>188</v>
      </c>
      <c r="H14" s="26"/>
      <c r="I14" s="27"/>
    </row>
    <row r="15" spans="2:9" ht="66" customHeight="1" x14ac:dyDescent="0.25">
      <c r="B15" s="21" t="s">
        <v>27</v>
      </c>
      <c r="C15" s="22" t="s">
        <v>123</v>
      </c>
      <c r="D15" s="23" t="s">
        <v>31</v>
      </c>
      <c r="E15" s="24" t="s">
        <v>25</v>
      </c>
      <c r="F15" s="24" t="s">
        <v>25</v>
      </c>
      <c r="G15" s="25" t="s">
        <v>189</v>
      </c>
      <c r="H15" s="26"/>
      <c r="I15" s="27"/>
    </row>
    <row r="16" spans="2:9" ht="66" customHeight="1" x14ac:dyDescent="0.25">
      <c r="B16" s="21" t="s">
        <v>27</v>
      </c>
      <c r="C16" s="22" t="s">
        <v>124</v>
      </c>
      <c r="D16" s="23" t="s">
        <v>31</v>
      </c>
      <c r="E16" s="24" t="s">
        <v>25</v>
      </c>
      <c r="F16" s="24" t="s">
        <v>25</v>
      </c>
      <c r="G16" s="25" t="s">
        <v>190</v>
      </c>
      <c r="H16" s="26"/>
      <c r="I16" s="27"/>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6E082-91A4-45CF-A5D2-7CA180A5756D}">
  <dimension ref="B2:I19"/>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134</v>
      </c>
    </row>
    <row r="8" spans="2:9" ht="30.75" customHeight="1" x14ac:dyDescent="0.25">
      <c r="B8" s="14" t="s">
        <v>17</v>
      </c>
      <c r="C8" s="15" t="s">
        <v>135</v>
      </c>
    </row>
    <row r="9" spans="2:9" ht="30.75" customHeight="1" x14ac:dyDescent="0.25">
      <c r="B9" s="14" t="s">
        <v>18</v>
      </c>
      <c r="C9" s="16">
        <v>45792</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26</v>
      </c>
      <c r="D11" s="23" t="s">
        <v>31</v>
      </c>
      <c r="E11" s="24" t="s">
        <v>25</v>
      </c>
      <c r="F11" s="24" t="s">
        <v>25</v>
      </c>
      <c r="G11" s="25" t="s">
        <v>192</v>
      </c>
      <c r="H11" s="26"/>
      <c r="I11" s="27"/>
    </row>
    <row r="12" spans="2:9" ht="66" customHeight="1" x14ac:dyDescent="0.25">
      <c r="B12" s="21" t="s">
        <v>27</v>
      </c>
      <c r="C12" s="22" t="s">
        <v>127</v>
      </c>
      <c r="D12" s="23" t="s">
        <v>31</v>
      </c>
      <c r="E12" s="24" t="s">
        <v>25</v>
      </c>
      <c r="F12" s="24" t="s">
        <v>25</v>
      </c>
      <c r="G12" s="25" t="s">
        <v>193</v>
      </c>
      <c r="H12" s="26"/>
      <c r="I12" s="27"/>
    </row>
    <row r="13" spans="2:9" ht="66" customHeight="1" x14ac:dyDescent="0.25">
      <c r="B13" s="21" t="s">
        <v>27</v>
      </c>
      <c r="C13" s="22" t="s">
        <v>128</v>
      </c>
      <c r="D13" s="23" t="s">
        <v>31</v>
      </c>
      <c r="E13" s="24" t="s">
        <v>25</v>
      </c>
      <c r="F13" s="24" t="s">
        <v>25</v>
      </c>
      <c r="G13" s="25" t="s">
        <v>194</v>
      </c>
      <c r="H13" s="26"/>
      <c r="I13" s="27"/>
    </row>
    <row r="14" spans="2:9" ht="66" customHeight="1" x14ac:dyDescent="0.25">
      <c r="B14" s="21" t="s">
        <v>27</v>
      </c>
      <c r="C14" s="22" t="s">
        <v>129</v>
      </c>
      <c r="D14" s="23" t="s">
        <v>31</v>
      </c>
      <c r="E14" s="24" t="s">
        <v>25</v>
      </c>
      <c r="F14" s="24" t="s">
        <v>25</v>
      </c>
      <c r="G14" s="25" t="s">
        <v>195</v>
      </c>
      <c r="H14" s="26"/>
      <c r="I14" s="27"/>
    </row>
    <row r="15" spans="2:9" ht="66" customHeight="1" x14ac:dyDescent="0.25">
      <c r="B15" s="21" t="s">
        <v>27</v>
      </c>
      <c r="C15" s="22" t="s">
        <v>130</v>
      </c>
      <c r="D15" s="23" t="s">
        <v>31</v>
      </c>
      <c r="E15" s="24" t="s">
        <v>25</v>
      </c>
      <c r="F15" s="24" t="s">
        <v>25</v>
      </c>
      <c r="G15" s="25" t="s">
        <v>196</v>
      </c>
      <c r="H15" s="26"/>
      <c r="I15" s="27"/>
    </row>
    <row r="16" spans="2:9" ht="66" customHeight="1" x14ac:dyDescent="0.25">
      <c r="B16" s="21" t="s">
        <v>27</v>
      </c>
      <c r="C16" s="22" t="s">
        <v>131</v>
      </c>
      <c r="D16" s="23" t="s">
        <v>31</v>
      </c>
      <c r="E16" s="24" t="s">
        <v>25</v>
      </c>
      <c r="F16" s="24" t="s">
        <v>25</v>
      </c>
      <c r="G16" s="25" t="s">
        <v>197</v>
      </c>
      <c r="H16" s="26"/>
      <c r="I16" s="27"/>
    </row>
    <row r="17" spans="2:9" ht="66" customHeight="1" x14ac:dyDescent="0.25">
      <c r="B17" s="21" t="s">
        <v>27</v>
      </c>
      <c r="C17" s="22" t="s">
        <v>132</v>
      </c>
      <c r="D17" s="23" t="s">
        <v>31</v>
      </c>
      <c r="E17" s="24" t="s">
        <v>25</v>
      </c>
      <c r="F17" s="24" t="s">
        <v>25</v>
      </c>
      <c r="G17" s="25" t="s">
        <v>198</v>
      </c>
      <c r="H17" s="26"/>
      <c r="I17" s="27"/>
    </row>
    <row r="18" spans="2:9" ht="66" customHeight="1" x14ac:dyDescent="0.25">
      <c r="B18" s="21" t="s">
        <v>27</v>
      </c>
      <c r="C18" s="22" t="s">
        <v>133</v>
      </c>
      <c r="D18" s="23" t="s">
        <v>31</v>
      </c>
      <c r="E18" s="24" t="s">
        <v>25</v>
      </c>
      <c r="F18" s="24" t="s">
        <v>25</v>
      </c>
      <c r="G18" s="25" t="s">
        <v>199</v>
      </c>
      <c r="H18" s="26"/>
      <c r="I18" s="27"/>
    </row>
    <row r="19" spans="2:9" ht="66" customHeight="1" x14ac:dyDescent="0.25">
      <c r="B19" s="21" t="s">
        <v>27</v>
      </c>
      <c r="C19" s="22" t="s">
        <v>191</v>
      </c>
      <c r="D19" s="23" t="s">
        <v>31</v>
      </c>
      <c r="E19" s="24" t="s">
        <v>25</v>
      </c>
      <c r="F19" s="24" t="s">
        <v>25</v>
      </c>
      <c r="G19" s="25" t="s">
        <v>200</v>
      </c>
      <c r="H19" s="26"/>
      <c r="I19" s="2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8BEA-2B54-46BC-89D2-A99B499B5891}">
  <dimension ref="B2:I15"/>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140</v>
      </c>
    </row>
    <row r="8" spans="2:9" ht="30.75" customHeight="1" x14ac:dyDescent="0.25">
      <c r="B8" s="14" t="s">
        <v>17</v>
      </c>
      <c r="C8" s="15" t="s">
        <v>141</v>
      </c>
    </row>
    <row r="9" spans="2:9" ht="30.75" customHeight="1" x14ac:dyDescent="0.25">
      <c r="B9" s="14" t="s">
        <v>18</v>
      </c>
      <c r="C9" s="16">
        <v>45797</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26</v>
      </c>
      <c r="D11" s="23" t="s">
        <v>31</v>
      </c>
      <c r="E11" s="24" t="s">
        <v>25</v>
      </c>
      <c r="F11" s="24" t="s">
        <v>161</v>
      </c>
      <c r="G11" s="25" t="s">
        <v>201</v>
      </c>
      <c r="H11" s="26"/>
      <c r="I11" s="27"/>
    </row>
    <row r="12" spans="2:9" ht="66" customHeight="1" x14ac:dyDescent="0.25">
      <c r="B12" s="21" t="s">
        <v>27</v>
      </c>
      <c r="C12" s="22" t="s">
        <v>142</v>
      </c>
      <c r="D12" s="23" t="s">
        <v>31</v>
      </c>
      <c r="E12" s="24" t="s">
        <v>25</v>
      </c>
      <c r="F12" s="24" t="s">
        <v>161</v>
      </c>
      <c r="G12" s="25" t="s">
        <v>202</v>
      </c>
      <c r="H12" s="26"/>
      <c r="I12" s="27"/>
    </row>
    <row r="13" spans="2:9" ht="66" customHeight="1" x14ac:dyDescent="0.25">
      <c r="B13" s="21" t="s">
        <v>27</v>
      </c>
      <c r="C13" s="22" t="s">
        <v>143</v>
      </c>
      <c r="D13" s="23" t="s">
        <v>31</v>
      </c>
      <c r="E13" s="24" t="s">
        <v>25</v>
      </c>
      <c r="F13" s="24" t="s">
        <v>161</v>
      </c>
      <c r="G13" s="25" t="s">
        <v>203</v>
      </c>
      <c r="H13" s="26"/>
      <c r="I13" s="27"/>
    </row>
    <row r="14" spans="2:9" ht="66" customHeight="1" x14ac:dyDescent="0.25">
      <c r="B14" s="21" t="s">
        <v>27</v>
      </c>
      <c r="C14" s="22" t="s">
        <v>144</v>
      </c>
      <c r="D14" s="23" t="s">
        <v>31</v>
      </c>
      <c r="E14" s="24" t="s">
        <v>25</v>
      </c>
      <c r="F14" s="24" t="s">
        <v>161</v>
      </c>
      <c r="G14" s="25" t="s">
        <v>204</v>
      </c>
      <c r="H14" s="26"/>
      <c r="I14" s="27"/>
    </row>
    <row r="15" spans="2:9" ht="66" customHeight="1" x14ac:dyDescent="0.25">
      <c r="B15" s="21" t="s">
        <v>27</v>
      </c>
      <c r="C15" s="22" t="s">
        <v>145</v>
      </c>
      <c r="D15" s="23" t="s">
        <v>31</v>
      </c>
      <c r="E15" s="24" t="s">
        <v>25</v>
      </c>
      <c r="F15" s="24" t="s">
        <v>161</v>
      </c>
      <c r="G15" s="25" t="s">
        <v>205</v>
      </c>
      <c r="H15" s="26"/>
      <c r="I15" s="2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FBC6-633E-422F-810B-7ED2362863EA}">
  <dimension ref="B2:I13"/>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136</v>
      </c>
    </row>
    <row r="8" spans="2:9" ht="30.75" customHeight="1" x14ac:dyDescent="0.25">
      <c r="B8" s="14" t="s">
        <v>17</v>
      </c>
      <c r="C8" s="15" t="s">
        <v>137</v>
      </c>
    </row>
    <row r="9" spans="2:9" ht="30.75" customHeight="1" x14ac:dyDescent="0.25">
      <c r="B9" s="14" t="s">
        <v>18</v>
      </c>
      <c r="C9" s="16">
        <v>45799</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26</v>
      </c>
      <c r="D11" s="23" t="s">
        <v>31</v>
      </c>
      <c r="E11" s="24" t="s">
        <v>25</v>
      </c>
      <c r="F11" s="24" t="s">
        <v>152</v>
      </c>
      <c r="G11" s="25" t="s">
        <v>206</v>
      </c>
      <c r="H11" s="26"/>
      <c r="I11" s="27"/>
    </row>
    <row r="12" spans="2:9" ht="66" customHeight="1" x14ac:dyDescent="0.25">
      <c r="B12" s="21" t="s">
        <v>27</v>
      </c>
      <c r="C12" s="22" t="s">
        <v>138</v>
      </c>
      <c r="D12" s="23" t="s">
        <v>31</v>
      </c>
      <c r="E12" s="24" t="s">
        <v>25</v>
      </c>
      <c r="F12" s="24" t="s">
        <v>152</v>
      </c>
      <c r="G12" s="25" t="s">
        <v>207</v>
      </c>
      <c r="H12" s="26"/>
      <c r="I12" s="27"/>
    </row>
    <row r="13" spans="2:9" ht="66" customHeight="1" x14ac:dyDescent="0.25">
      <c r="B13" s="21" t="s">
        <v>27</v>
      </c>
      <c r="C13" s="22" t="s">
        <v>139</v>
      </c>
      <c r="D13" s="23" t="s">
        <v>31</v>
      </c>
      <c r="E13" s="24" t="s">
        <v>25</v>
      </c>
      <c r="F13" s="24" t="s">
        <v>152</v>
      </c>
      <c r="G13" s="25" t="s">
        <v>208</v>
      </c>
      <c r="H13" s="26"/>
      <c r="I13" s="2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A89C-ACA3-46FE-9B87-5481859AC90A}">
  <dimension ref="B2:I17"/>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28</v>
      </c>
    </row>
    <row r="8" spans="2:9" ht="30.75" customHeight="1" x14ac:dyDescent="0.25">
      <c r="B8" s="14" t="s">
        <v>17</v>
      </c>
      <c r="C8" s="15" t="s">
        <v>29</v>
      </c>
    </row>
    <row r="9" spans="2:9" ht="30.75" customHeight="1" x14ac:dyDescent="0.25">
      <c r="B9" s="14" t="s">
        <v>18</v>
      </c>
      <c r="C9" s="16">
        <v>45756</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30</v>
      </c>
      <c r="D11" s="23" t="s">
        <v>31</v>
      </c>
      <c r="E11" s="24" t="s">
        <v>25</v>
      </c>
      <c r="F11" s="24" t="s">
        <v>25</v>
      </c>
      <c r="G11" s="25" t="s">
        <v>107</v>
      </c>
      <c r="H11" s="26"/>
      <c r="I11" s="27"/>
    </row>
    <row r="12" spans="2:9" ht="75" x14ac:dyDescent="0.25">
      <c r="B12" s="21" t="s">
        <v>27</v>
      </c>
      <c r="C12" s="22" t="s">
        <v>32</v>
      </c>
      <c r="D12" s="23" t="s">
        <v>31</v>
      </c>
      <c r="E12" s="24" t="s">
        <v>25</v>
      </c>
      <c r="F12" s="24" t="s">
        <v>25</v>
      </c>
      <c r="G12" s="25" t="s">
        <v>106</v>
      </c>
      <c r="H12" s="26"/>
      <c r="I12" s="27"/>
    </row>
    <row r="13" spans="2:9" ht="66" customHeight="1" x14ac:dyDescent="0.25">
      <c r="B13" s="21" t="s">
        <v>27</v>
      </c>
      <c r="C13" s="22" t="s">
        <v>33</v>
      </c>
      <c r="D13" s="23" t="s">
        <v>31</v>
      </c>
      <c r="E13" s="24" t="s">
        <v>25</v>
      </c>
      <c r="F13" s="24" t="s">
        <v>25</v>
      </c>
      <c r="G13" s="25" t="s">
        <v>102</v>
      </c>
      <c r="H13" s="26"/>
      <c r="I13" s="27"/>
    </row>
    <row r="14" spans="2:9" ht="66" customHeight="1" x14ac:dyDescent="0.25">
      <c r="B14" s="21" t="s">
        <v>27</v>
      </c>
      <c r="C14" s="22" t="s">
        <v>34</v>
      </c>
      <c r="D14" s="23" t="s">
        <v>31</v>
      </c>
      <c r="E14" s="24" t="s">
        <v>25</v>
      </c>
      <c r="F14" s="24" t="s">
        <v>25</v>
      </c>
      <c r="G14" s="25" t="s">
        <v>103</v>
      </c>
      <c r="H14" s="26"/>
      <c r="I14" s="27"/>
    </row>
    <row r="15" spans="2:9" ht="75" x14ac:dyDescent="0.25">
      <c r="B15" s="21" t="s">
        <v>27</v>
      </c>
      <c r="C15" s="22" t="s">
        <v>26</v>
      </c>
      <c r="D15" s="23" t="s">
        <v>31</v>
      </c>
      <c r="E15" s="24" t="s">
        <v>25</v>
      </c>
      <c r="F15" s="24" t="s">
        <v>25</v>
      </c>
      <c r="G15" s="25" t="s">
        <v>108</v>
      </c>
      <c r="H15" s="26"/>
      <c r="I15" s="27"/>
    </row>
    <row r="16" spans="2:9" ht="66" customHeight="1" x14ac:dyDescent="0.25">
      <c r="B16" s="21" t="s">
        <v>27</v>
      </c>
      <c r="C16" s="22" t="s">
        <v>35</v>
      </c>
      <c r="D16" s="23" t="s">
        <v>31</v>
      </c>
      <c r="E16" s="24" t="s">
        <v>25</v>
      </c>
      <c r="F16" s="24" t="s">
        <v>25</v>
      </c>
      <c r="G16" s="25" t="s">
        <v>104</v>
      </c>
      <c r="H16" s="26"/>
      <c r="I16" s="27"/>
    </row>
    <row r="17" spans="2:9" ht="66" customHeight="1" x14ac:dyDescent="0.25">
      <c r="B17" s="21" t="s">
        <v>27</v>
      </c>
      <c r="C17" s="22" t="s">
        <v>36</v>
      </c>
      <c r="D17" s="23" t="s">
        <v>31</v>
      </c>
      <c r="E17" s="24" t="s">
        <v>37</v>
      </c>
      <c r="F17" s="24" t="s">
        <v>37</v>
      </c>
      <c r="G17" s="25" t="s">
        <v>105</v>
      </c>
      <c r="H17" s="26"/>
      <c r="I17" s="2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D5261-CFED-4E92-836C-A6C55ACC8C84}">
  <dimension ref="B2:I15"/>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42</v>
      </c>
    </row>
    <row r="8" spans="2:9" ht="30.75" customHeight="1" x14ac:dyDescent="0.25">
      <c r="B8" s="14" t="s">
        <v>17</v>
      </c>
      <c r="C8" s="15" t="s">
        <v>43</v>
      </c>
    </row>
    <row r="9" spans="2:9" ht="30.75" customHeight="1" x14ac:dyDescent="0.25">
      <c r="B9" s="14" t="s">
        <v>18</v>
      </c>
      <c r="C9" s="16">
        <v>45757</v>
      </c>
    </row>
    <row r="10" spans="2:9" s="20" customFormat="1" ht="62.25" customHeight="1" x14ac:dyDescent="0.25">
      <c r="B10" s="17" t="s">
        <v>19</v>
      </c>
      <c r="C10" s="17" t="s">
        <v>20</v>
      </c>
      <c r="D10" s="17" t="s">
        <v>21</v>
      </c>
      <c r="E10" s="18" t="s">
        <v>22</v>
      </c>
      <c r="F10" s="18" t="s">
        <v>23</v>
      </c>
      <c r="G10" s="18" t="s">
        <v>24</v>
      </c>
      <c r="H10" s="19"/>
      <c r="I10" s="19"/>
    </row>
    <row r="11" spans="2:9" ht="63.75" customHeight="1" x14ac:dyDescent="0.25">
      <c r="B11" s="21" t="s">
        <v>27</v>
      </c>
      <c r="C11" s="22" t="s">
        <v>38</v>
      </c>
      <c r="D11" s="23" t="s">
        <v>31</v>
      </c>
      <c r="E11" s="24" t="s">
        <v>25</v>
      </c>
      <c r="F11" s="24" t="s">
        <v>25</v>
      </c>
      <c r="G11" s="25" t="s">
        <v>109</v>
      </c>
      <c r="H11" s="26"/>
      <c r="I11" s="27"/>
    </row>
    <row r="12" spans="2:9" ht="63.75" customHeight="1" x14ac:dyDescent="0.25">
      <c r="B12" s="21" t="s">
        <v>27</v>
      </c>
      <c r="C12" s="22" t="s">
        <v>39</v>
      </c>
      <c r="D12" s="23" t="s">
        <v>31</v>
      </c>
      <c r="E12" s="24" t="s">
        <v>25</v>
      </c>
      <c r="F12" s="24" t="s">
        <v>25</v>
      </c>
      <c r="G12" s="25" t="s">
        <v>110</v>
      </c>
      <c r="H12" s="26"/>
      <c r="I12" s="27"/>
    </row>
    <row r="13" spans="2:9" ht="195" x14ac:dyDescent="0.25">
      <c r="B13" s="21" t="s">
        <v>27</v>
      </c>
      <c r="C13" s="22" t="s">
        <v>26</v>
      </c>
      <c r="D13" s="23" t="s">
        <v>31</v>
      </c>
      <c r="E13" s="24" t="s">
        <v>25</v>
      </c>
      <c r="F13" s="24" t="s">
        <v>25</v>
      </c>
      <c r="G13" s="25" t="s">
        <v>112</v>
      </c>
      <c r="H13" s="26"/>
      <c r="I13" s="27"/>
    </row>
    <row r="14" spans="2:9" ht="409.5" x14ac:dyDescent="0.25">
      <c r="B14" s="21" t="s">
        <v>27</v>
      </c>
      <c r="C14" s="22" t="s">
        <v>40</v>
      </c>
      <c r="D14" s="23" t="s">
        <v>31</v>
      </c>
      <c r="E14" s="24" t="s">
        <v>25</v>
      </c>
      <c r="F14" s="24" t="s">
        <v>25</v>
      </c>
      <c r="G14" s="25" t="s">
        <v>113</v>
      </c>
      <c r="H14" s="26"/>
      <c r="I14" s="27"/>
    </row>
    <row r="15" spans="2:9" ht="150" x14ac:dyDescent="0.25">
      <c r="B15" s="21" t="s">
        <v>27</v>
      </c>
      <c r="C15" s="22" t="s">
        <v>41</v>
      </c>
      <c r="D15" s="23" t="s">
        <v>31</v>
      </c>
      <c r="E15" s="24" t="s">
        <v>25</v>
      </c>
      <c r="F15" s="24" t="s">
        <v>25</v>
      </c>
      <c r="G15" s="25" t="s">
        <v>111</v>
      </c>
      <c r="H15" s="26"/>
      <c r="I15" s="2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98B8-3D30-4958-A04B-4B045EC5860C}">
  <dimension ref="B2:I16"/>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90</v>
      </c>
    </row>
    <row r="8" spans="2:9" ht="30.75" customHeight="1" x14ac:dyDescent="0.25">
      <c r="B8" s="14" t="s">
        <v>17</v>
      </c>
      <c r="C8" s="15" t="s">
        <v>91</v>
      </c>
    </row>
    <row r="9" spans="2:9" ht="30.75" customHeight="1" x14ac:dyDescent="0.25">
      <c r="B9" s="14" t="s">
        <v>18</v>
      </c>
      <c r="C9" s="16">
        <v>45776</v>
      </c>
    </row>
    <row r="10" spans="2:9" s="20" customFormat="1" ht="62.25" customHeight="1" x14ac:dyDescent="0.25">
      <c r="B10" s="17" t="s">
        <v>19</v>
      </c>
      <c r="C10" s="17" t="s">
        <v>20</v>
      </c>
      <c r="D10" s="17" t="s">
        <v>21</v>
      </c>
      <c r="E10" s="18" t="s">
        <v>22</v>
      </c>
      <c r="F10" s="18" t="s">
        <v>23</v>
      </c>
      <c r="G10" s="18" t="s">
        <v>24</v>
      </c>
      <c r="H10" s="19"/>
      <c r="I10" s="19"/>
    </row>
    <row r="11" spans="2:9" ht="66.75" customHeight="1" x14ac:dyDescent="0.25">
      <c r="B11" s="21" t="s">
        <v>27</v>
      </c>
      <c r="C11" s="22" t="s">
        <v>26</v>
      </c>
      <c r="D11" s="23" t="s">
        <v>31</v>
      </c>
      <c r="E11" s="24" t="s">
        <v>25</v>
      </c>
      <c r="F11" s="24" t="s">
        <v>25</v>
      </c>
      <c r="G11" s="25" t="s">
        <v>146</v>
      </c>
      <c r="H11" s="26"/>
      <c r="I11" s="27"/>
    </row>
    <row r="12" spans="2:9" ht="66.75" customHeight="1" x14ac:dyDescent="0.25">
      <c r="B12" s="21" t="s">
        <v>27</v>
      </c>
      <c r="C12" s="22" t="s">
        <v>92</v>
      </c>
      <c r="D12" s="23" t="s">
        <v>31</v>
      </c>
      <c r="E12" s="24" t="s">
        <v>25</v>
      </c>
      <c r="F12" s="24" t="s">
        <v>25</v>
      </c>
      <c r="G12" s="25" t="s">
        <v>148</v>
      </c>
      <c r="H12" s="26"/>
      <c r="I12" s="27"/>
    </row>
    <row r="13" spans="2:9" ht="66.75" customHeight="1" x14ac:dyDescent="0.25">
      <c r="B13" s="21" t="s">
        <v>27</v>
      </c>
      <c r="C13" s="22" t="s">
        <v>93</v>
      </c>
      <c r="D13" s="23" t="s">
        <v>31</v>
      </c>
      <c r="E13" s="24" t="s">
        <v>25</v>
      </c>
      <c r="F13" s="24" t="s">
        <v>25</v>
      </c>
      <c r="G13" s="25" t="s">
        <v>149</v>
      </c>
      <c r="H13" s="26"/>
      <c r="I13" s="27"/>
    </row>
    <row r="14" spans="2:9" ht="66.75" customHeight="1" x14ac:dyDescent="0.25">
      <c r="B14" s="21" t="s">
        <v>27</v>
      </c>
      <c r="C14" s="22" t="s">
        <v>94</v>
      </c>
      <c r="D14" s="23" t="s">
        <v>31</v>
      </c>
      <c r="E14" s="24" t="s">
        <v>25</v>
      </c>
      <c r="F14" s="24" t="s">
        <v>25</v>
      </c>
      <c r="G14" s="25" t="s">
        <v>147</v>
      </c>
      <c r="H14" s="26"/>
      <c r="I14" s="27"/>
    </row>
    <row r="15" spans="2:9" ht="75" x14ac:dyDescent="0.25">
      <c r="B15" s="21" t="s">
        <v>27</v>
      </c>
      <c r="C15" s="22" t="s">
        <v>95</v>
      </c>
      <c r="D15" s="23" t="s">
        <v>67</v>
      </c>
      <c r="E15" s="24" t="s">
        <v>37</v>
      </c>
      <c r="F15" s="24" t="s">
        <v>37</v>
      </c>
      <c r="G15" s="25" t="s">
        <v>150</v>
      </c>
      <c r="H15" s="26"/>
      <c r="I15" s="27"/>
    </row>
    <row r="16" spans="2:9" ht="120" x14ac:dyDescent="0.25">
      <c r="B16" s="21" t="s">
        <v>27</v>
      </c>
      <c r="C16" s="22" t="s">
        <v>96</v>
      </c>
      <c r="D16" s="23" t="s">
        <v>67</v>
      </c>
      <c r="E16" s="24" t="s">
        <v>37</v>
      </c>
      <c r="F16" s="24" t="s">
        <v>37</v>
      </c>
      <c r="G16" s="25" t="s">
        <v>151</v>
      </c>
      <c r="H16" s="26"/>
      <c r="I16" s="2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154C-11C2-41AF-9E99-1A653F2C92D9}">
  <dimension ref="B2:I24"/>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68</v>
      </c>
    </row>
    <row r="8" spans="2:9" ht="30.75" customHeight="1" x14ac:dyDescent="0.25">
      <c r="B8" s="14" t="s">
        <v>17</v>
      </c>
      <c r="C8" s="15" t="s">
        <v>69</v>
      </c>
    </row>
    <row r="9" spans="2:9" ht="30.75" customHeight="1" x14ac:dyDescent="0.25">
      <c r="B9" s="14" t="s">
        <v>18</v>
      </c>
      <c r="C9" s="16">
        <v>45777</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70</v>
      </c>
      <c r="D11" s="23" t="s">
        <v>31</v>
      </c>
      <c r="E11" s="24" t="s">
        <v>25</v>
      </c>
      <c r="F11" s="24" t="s">
        <v>25</v>
      </c>
      <c r="G11" s="25" t="s">
        <v>167</v>
      </c>
      <c r="H11" s="26"/>
      <c r="I11" s="27"/>
    </row>
    <row r="12" spans="2:9" ht="66" customHeight="1" x14ac:dyDescent="0.25">
      <c r="B12" s="21" t="s">
        <v>27</v>
      </c>
      <c r="C12" s="22" t="s">
        <v>71</v>
      </c>
      <c r="D12" s="23" t="s">
        <v>31</v>
      </c>
      <c r="E12" s="24" t="s">
        <v>25</v>
      </c>
      <c r="F12" s="24" t="s">
        <v>25</v>
      </c>
      <c r="G12" s="25" t="s">
        <v>166</v>
      </c>
      <c r="H12" s="26"/>
      <c r="I12" s="27"/>
    </row>
    <row r="13" spans="2:9" ht="66" customHeight="1" x14ac:dyDescent="0.25">
      <c r="B13" s="21" t="s">
        <v>27</v>
      </c>
      <c r="C13" s="22" t="s">
        <v>72</v>
      </c>
      <c r="D13" s="23" t="s">
        <v>31</v>
      </c>
      <c r="E13" s="24" t="s">
        <v>25</v>
      </c>
      <c r="F13" s="24" t="s">
        <v>25</v>
      </c>
      <c r="G13" s="25" t="s">
        <v>166</v>
      </c>
      <c r="H13" s="26"/>
      <c r="I13" s="27"/>
    </row>
    <row r="14" spans="2:9" ht="66" customHeight="1" x14ac:dyDescent="0.25">
      <c r="B14" s="21" t="s">
        <v>27</v>
      </c>
      <c r="C14" s="22" t="s">
        <v>73</v>
      </c>
      <c r="D14" s="23" t="s">
        <v>31</v>
      </c>
      <c r="E14" s="24" t="s">
        <v>25</v>
      </c>
      <c r="F14" s="24" t="s">
        <v>25</v>
      </c>
      <c r="G14" s="25" t="s">
        <v>166</v>
      </c>
      <c r="H14" s="26"/>
      <c r="I14" s="27"/>
    </row>
    <row r="15" spans="2:9" ht="66" customHeight="1" x14ac:dyDescent="0.25">
      <c r="B15" s="21" t="s">
        <v>27</v>
      </c>
      <c r="C15" s="22" t="s">
        <v>74</v>
      </c>
      <c r="D15" s="23" t="s">
        <v>31</v>
      </c>
      <c r="E15" s="24" t="s">
        <v>25</v>
      </c>
      <c r="F15" s="24" t="s">
        <v>25</v>
      </c>
      <c r="G15" s="25" t="s">
        <v>166</v>
      </c>
      <c r="H15" s="26"/>
      <c r="I15" s="27"/>
    </row>
    <row r="16" spans="2:9" ht="66" customHeight="1" x14ac:dyDescent="0.25">
      <c r="B16" s="21" t="s">
        <v>27</v>
      </c>
      <c r="C16" s="22" t="s">
        <v>75</v>
      </c>
      <c r="D16" s="23" t="s">
        <v>31</v>
      </c>
      <c r="E16" s="24" t="s">
        <v>25</v>
      </c>
      <c r="F16" s="24" t="s">
        <v>25</v>
      </c>
      <c r="G16" s="25" t="s">
        <v>166</v>
      </c>
      <c r="H16" s="26"/>
      <c r="I16" s="27"/>
    </row>
    <row r="17" spans="2:9" ht="66" customHeight="1" x14ac:dyDescent="0.25">
      <c r="B17" s="21" t="s">
        <v>27</v>
      </c>
      <c r="C17" s="22" t="s">
        <v>76</v>
      </c>
      <c r="D17" s="23" t="s">
        <v>31</v>
      </c>
      <c r="E17" s="24" t="s">
        <v>25</v>
      </c>
      <c r="F17" s="24" t="s">
        <v>25</v>
      </c>
      <c r="G17" s="25" t="s">
        <v>166</v>
      </c>
      <c r="H17" s="26"/>
      <c r="I17" s="27"/>
    </row>
    <row r="18" spans="2:9" ht="66" customHeight="1" x14ac:dyDescent="0.25">
      <c r="B18" s="21" t="s">
        <v>27</v>
      </c>
      <c r="C18" s="22" t="s">
        <v>77</v>
      </c>
      <c r="D18" s="23" t="s">
        <v>31</v>
      </c>
      <c r="E18" s="24" t="s">
        <v>25</v>
      </c>
      <c r="F18" s="24" t="s">
        <v>25</v>
      </c>
      <c r="G18" s="25" t="s">
        <v>166</v>
      </c>
      <c r="H18" s="26"/>
      <c r="I18" s="27"/>
    </row>
    <row r="19" spans="2:9" ht="66" customHeight="1" x14ac:dyDescent="0.25">
      <c r="B19" s="21" t="s">
        <v>27</v>
      </c>
      <c r="C19" s="22" t="s">
        <v>78</v>
      </c>
      <c r="D19" s="23" t="s">
        <v>31</v>
      </c>
      <c r="E19" s="24" t="s">
        <v>25</v>
      </c>
      <c r="F19" s="24" t="s">
        <v>25</v>
      </c>
      <c r="G19" s="25" t="s">
        <v>166</v>
      </c>
      <c r="H19" s="26"/>
      <c r="I19" s="27"/>
    </row>
    <row r="20" spans="2:9" ht="66" customHeight="1" x14ac:dyDescent="0.25">
      <c r="B20" s="21" t="s">
        <v>27</v>
      </c>
      <c r="C20" s="22" t="s">
        <v>79</v>
      </c>
      <c r="D20" s="23" t="s">
        <v>31</v>
      </c>
      <c r="E20" s="24" t="s">
        <v>25</v>
      </c>
      <c r="F20" s="24" t="s">
        <v>25</v>
      </c>
      <c r="G20" s="25" t="s">
        <v>166</v>
      </c>
      <c r="H20" s="26"/>
      <c r="I20" s="27"/>
    </row>
    <row r="21" spans="2:9" ht="66" customHeight="1" x14ac:dyDescent="0.25">
      <c r="B21" s="21" t="s">
        <v>27</v>
      </c>
      <c r="C21" s="22" t="s">
        <v>80</v>
      </c>
      <c r="D21" s="23" t="s">
        <v>31</v>
      </c>
      <c r="E21" s="24" t="s">
        <v>25</v>
      </c>
      <c r="F21" s="24" t="s">
        <v>25</v>
      </c>
      <c r="G21" s="25" t="s">
        <v>166</v>
      </c>
      <c r="H21" s="26"/>
      <c r="I21" s="27"/>
    </row>
    <row r="22" spans="2:9" ht="66" customHeight="1" x14ac:dyDescent="0.25">
      <c r="B22" s="21" t="s">
        <v>27</v>
      </c>
      <c r="C22" s="22" t="s">
        <v>81</v>
      </c>
      <c r="D22" s="23" t="s">
        <v>31</v>
      </c>
      <c r="E22" s="24" t="s">
        <v>25</v>
      </c>
      <c r="F22" s="24" t="s">
        <v>25</v>
      </c>
      <c r="G22" s="25" t="s">
        <v>166</v>
      </c>
      <c r="H22" s="26"/>
      <c r="I22" s="27"/>
    </row>
    <row r="23" spans="2:9" ht="195" x14ac:dyDescent="0.25">
      <c r="B23" s="21" t="s">
        <v>27</v>
      </c>
      <c r="C23" s="22" t="s">
        <v>82</v>
      </c>
      <c r="D23" s="23" t="s">
        <v>31</v>
      </c>
      <c r="E23" s="24" t="s">
        <v>25</v>
      </c>
      <c r="F23" s="24" t="s">
        <v>37</v>
      </c>
      <c r="G23" s="25" t="s">
        <v>168</v>
      </c>
      <c r="H23" s="26"/>
      <c r="I23" s="27"/>
    </row>
    <row r="24" spans="2:9" ht="255" x14ac:dyDescent="0.25">
      <c r="B24" s="21" t="s">
        <v>27</v>
      </c>
      <c r="C24" s="22" t="s">
        <v>83</v>
      </c>
      <c r="D24" s="23" t="s">
        <v>31</v>
      </c>
      <c r="E24" s="24" t="s">
        <v>25</v>
      </c>
      <c r="F24" s="24" t="s">
        <v>25</v>
      </c>
      <c r="G24" s="25" t="s">
        <v>169</v>
      </c>
      <c r="H24" s="26"/>
      <c r="I24" s="2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A489-FFF4-410D-A031-F2BE2A119BFA}">
  <dimension ref="B2:I31"/>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44</v>
      </c>
    </row>
    <row r="8" spans="2:9" ht="30.75" customHeight="1" x14ac:dyDescent="0.25">
      <c r="B8" s="14" t="s">
        <v>17</v>
      </c>
      <c r="C8" s="15" t="s">
        <v>45</v>
      </c>
    </row>
    <row r="9" spans="2:9" ht="30.75" customHeight="1" x14ac:dyDescent="0.25">
      <c r="B9" s="14" t="s">
        <v>18</v>
      </c>
      <c r="C9" s="16">
        <v>45778</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46</v>
      </c>
      <c r="D11" s="23" t="s">
        <v>31</v>
      </c>
      <c r="E11" s="24" t="s">
        <v>25</v>
      </c>
      <c r="F11" s="24" t="s">
        <v>25</v>
      </c>
      <c r="G11" s="25" t="s">
        <v>171</v>
      </c>
      <c r="H11" s="26"/>
      <c r="I11" s="27"/>
    </row>
    <row r="12" spans="2:9" ht="409.5" x14ac:dyDescent="0.25">
      <c r="B12" s="21" t="s">
        <v>27</v>
      </c>
      <c r="C12" s="22" t="s">
        <v>47</v>
      </c>
      <c r="D12" s="23" t="s">
        <v>31</v>
      </c>
      <c r="E12" s="24" t="s">
        <v>25</v>
      </c>
      <c r="F12" s="24" t="s">
        <v>25</v>
      </c>
      <c r="G12" s="25" t="s">
        <v>172</v>
      </c>
      <c r="H12" s="26"/>
      <c r="I12" s="27"/>
    </row>
    <row r="13" spans="2:9" ht="409.5" x14ac:dyDescent="0.25">
      <c r="B13" s="21" t="s">
        <v>27</v>
      </c>
      <c r="C13" s="22" t="s">
        <v>48</v>
      </c>
      <c r="D13" s="23" t="s">
        <v>31</v>
      </c>
      <c r="E13" s="24" t="s">
        <v>25</v>
      </c>
      <c r="F13" s="24" t="s">
        <v>25</v>
      </c>
      <c r="G13" s="25" t="s">
        <v>172</v>
      </c>
      <c r="H13" s="26"/>
      <c r="I13" s="27"/>
    </row>
    <row r="14" spans="2:9" ht="66" customHeight="1" x14ac:dyDescent="0.25">
      <c r="B14" s="21" t="s">
        <v>27</v>
      </c>
      <c r="C14" s="22" t="s">
        <v>49</v>
      </c>
      <c r="D14" s="23" t="s">
        <v>31</v>
      </c>
      <c r="E14" s="24" t="s">
        <v>25</v>
      </c>
      <c r="F14" s="24" t="s">
        <v>25</v>
      </c>
      <c r="G14" s="25" t="s">
        <v>173</v>
      </c>
      <c r="H14" s="26"/>
      <c r="I14" s="27"/>
    </row>
    <row r="15" spans="2:9" ht="66" customHeight="1" x14ac:dyDescent="0.25">
      <c r="B15" s="21" t="s">
        <v>27</v>
      </c>
      <c r="C15" s="22" t="s">
        <v>50</v>
      </c>
      <c r="D15" s="23" t="s">
        <v>31</v>
      </c>
      <c r="E15" s="24" t="s">
        <v>25</v>
      </c>
      <c r="F15" s="24" t="s">
        <v>25</v>
      </c>
      <c r="G15" s="25" t="s">
        <v>173</v>
      </c>
      <c r="H15" s="26"/>
      <c r="I15" s="27"/>
    </row>
    <row r="16" spans="2:9" ht="66" customHeight="1" x14ac:dyDescent="0.25">
      <c r="B16" s="21" t="s">
        <v>27</v>
      </c>
      <c r="C16" s="22" t="s">
        <v>51</v>
      </c>
      <c r="D16" s="23" t="s">
        <v>31</v>
      </c>
      <c r="E16" s="24" t="s">
        <v>25</v>
      </c>
      <c r="F16" s="24" t="s">
        <v>25</v>
      </c>
      <c r="G16" s="25" t="s">
        <v>173</v>
      </c>
      <c r="H16" s="26"/>
      <c r="I16" s="27"/>
    </row>
    <row r="17" spans="2:9" ht="66" customHeight="1" x14ac:dyDescent="0.25">
      <c r="B17" s="21" t="s">
        <v>27</v>
      </c>
      <c r="C17" s="22" t="s">
        <v>52</v>
      </c>
      <c r="D17" s="23" t="s">
        <v>31</v>
      </c>
      <c r="E17" s="24" t="s">
        <v>25</v>
      </c>
      <c r="F17" s="24" t="s">
        <v>25</v>
      </c>
      <c r="G17" s="25" t="s">
        <v>173</v>
      </c>
      <c r="H17" s="26"/>
      <c r="I17" s="27"/>
    </row>
    <row r="18" spans="2:9" ht="66" customHeight="1" x14ac:dyDescent="0.25">
      <c r="B18" s="21" t="s">
        <v>27</v>
      </c>
      <c r="C18" s="22" t="s">
        <v>53</v>
      </c>
      <c r="D18" s="23" t="s">
        <v>31</v>
      </c>
      <c r="E18" s="24" t="s">
        <v>25</v>
      </c>
      <c r="F18" s="24" t="s">
        <v>25</v>
      </c>
      <c r="G18" s="25" t="s">
        <v>173</v>
      </c>
      <c r="H18" s="26"/>
      <c r="I18" s="27"/>
    </row>
    <row r="19" spans="2:9" ht="66" customHeight="1" x14ac:dyDescent="0.25">
      <c r="B19" s="21" t="s">
        <v>27</v>
      </c>
      <c r="C19" s="22" t="s">
        <v>54</v>
      </c>
      <c r="D19" s="23" t="s">
        <v>31</v>
      </c>
      <c r="E19" s="24" t="s">
        <v>25</v>
      </c>
      <c r="F19" s="24" t="s">
        <v>25</v>
      </c>
      <c r="G19" s="25" t="s">
        <v>173</v>
      </c>
      <c r="H19" s="26"/>
      <c r="I19" s="27"/>
    </row>
    <row r="20" spans="2:9" ht="66" customHeight="1" x14ac:dyDescent="0.25">
      <c r="B20" s="21" t="s">
        <v>27</v>
      </c>
      <c r="C20" s="22" t="s">
        <v>55</v>
      </c>
      <c r="D20" s="23" t="s">
        <v>31</v>
      </c>
      <c r="E20" s="24" t="s">
        <v>25</v>
      </c>
      <c r="F20" s="24" t="s">
        <v>25</v>
      </c>
      <c r="G20" s="25" t="s">
        <v>173</v>
      </c>
      <c r="H20" s="26"/>
      <c r="I20" s="27"/>
    </row>
    <row r="21" spans="2:9" ht="66" customHeight="1" x14ac:dyDescent="0.25">
      <c r="B21" s="21" t="s">
        <v>27</v>
      </c>
      <c r="C21" s="22" t="s">
        <v>56</v>
      </c>
      <c r="D21" s="23" t="s">
        <v>31</v>
      </c>
      <c r="E21" s="24" t="s">
        <v>25</v>
      </c>
      <c r="F21" s="24" t="s">
        <v>25</v>
      </c>
      <c r="G21" s="25" t="s">
        <v>173</v>
      </c>
      <c r="H21" s="26"/>
      <c r="I21" s="27"/>
    </row>
    <row r="22" spans="2:9" ht="66" customHeight="1" x14ac:dyDescent="0.25">
      <c r="B22" s="21" t="s">
        <v>27</v>
      </c>
      <c r="C22" s="22" t="s">
        <v>57</v>
      </c>
      <c r="D22" s="23" t="s">
        <v>31</v>
      </c>
      <c r="E22" s="24" t="s">
        <v>25</v>
      </c>
      <c r="F22" s="24" t="s">
        <v>25</v>
      </c>
      <c r="G22" s="25" t="s">
        <v>173</v>
      </c>
      <c r="H22" s="26"/>
      <c r="I22" s="27"/>
    </row>
    <row r="23" spans="2:9" ht="66" customHeight="1" x14ac:dyDescent="0.25">
      <c r="B23" s="21" t="s">
        <v>27</v>
      </c>
      <c r="C23" s="22" t="s">
        <v>58</v>
      </c>
      <c r="D23" s="23" t="s">
        <v>31</v>
      </c>
      <c r="E23" s="24" t="s">
        <v>25</v>
      </c>
      <c r="F23" s="24" t="s">
        <v>25</v>
      </c>
      <c r="G23" s="25" t="s">
        <v>173</v>
      </c>
      <c r="H23" s="26"/>
      <c r="I23" s="27"/>
    </row>
    <row r="24" spans="2:9" ht="66" customHeight="1" x14ac:dyDescent="0.25">
      <c r="B24" s="21" t="s">
        <v>27</v>
      </c>
      <c r="C24" s="22" t="s">
        <v>59</v>
      </c>
      <c r="D24" s="23" t="s">
        <v>31</v>
      </c>
      <c r="E24" s="24" t="s">
        <v>25</v>
      </c>
      <c r="F24" s="24" t="s">
        <v>25</v>
      </c>
      <c r="G24" s="25" t="s">
        <v>173</v>
      </c>
      <c r="H24" s="26"/>
      <c r="I24" s="27"/>
    </row>
    <row r="25" spans="2:9" ht="66" customHeight="1" x14ac:dyDescent="0.25">
      <c r="B25" s="21" t="s">
        <v>27</v>
      </c>
      <c r="C25" s="22" t="s">
        <v>60</v>
      </c>
      <c r="D25" s="23" t="s">
        <v>31</v>
      </c>
      <c r="E25" s="24" t="s">
        <v>25</v>
      </c>
      <c r="F25" s="24" t="s">
        <v>25</v>
      </c>
      <c r="G25" s="25" t="s">
        <v>173</v>
      </c>
      <c r="H25" s="26"/>
      <c r="I25" s="27"/>
    </row>
    <row r="26" spans="2:9" ht="66" customHeight="1" x14ac:dyDescent="0.25">
      <c r="B26" s="21" t="s">
        <v>27</v>
      </c>
      <c r="C26" s="22" t="s">
        <v>61</v>
      </c>
      <c r="D26" s="23" t="s">
        <v>31</v>
      </c>
      <c r="E26" s="24" t="s">
        <v>25</v>
      </c>
      <c r="F26" s="24" t="s">
        <v>25</v>
      </c>
      <c r="G26" s="25" t="s">
        <v>174</v>
      </c>
      <c r="H26" s="26"/>
      <c r="I26" s="27"/>
    </row>
    <row r="27" spans="2:9" ht="66" customHeight="1" x14ac:dyDescent="0.25">
      <c r="B27" s="21" t="s">
        <v>27</v>
      </c>
      <c r="C27" s="22" t="s">
        <v>62</v>
      </c>
      <c r="D27" s="23" t="s">
        <v>31</v>
      </c>
      <c r="E27" s="24" t="s">
        <v>25</v>
      </c>
      <c r="F27" s="24" t="s">
        <v>25</v>
      </c>
      <c r="G27" s="25" t="s">
        <v>174</v>
      </c>
      <c r="H27" s="26"/>
      <c r="I27" s="27"/>
    </row>
    <row r="28" spans="2:9" ht="66" customHeight="1" x14ac:dyDescent="0.25">
      <c r="B28" s="21" t="s">
        <v>27</v>
      </c>
      <c r="C28" s="22" t="s">
        <v>63</v>
      </c>
      <c r="D28" s="23" t="s">
        <v>31</v>
      </c>
      <c r="E28" s="24" t="s">
        <v>25</v>
      </c>
      <c r="F28" s="24" t="s">
        <v>25</v>
      </c>
      <c r="G28" s="25" t="s">
        <v>175</v>
      </c>
      <c r="H28" s="26"/>
      <c r="I28" s="27"/>
    </row>
    <row r="29" spans="2:9" ht="195" x14ac:dyDescent="0.25">
      <c r="B29" s="21" t="s">
        <v>27</v>
      </c>
      <c r="C29" s="22" t="s">
        <v>64</v>
      </c>
      <c r="D29" s="23" t="s">
        <v>31</v>
      </c>
      <c r="E29" s="24" t="s">
        <v>25</v>
      </c>
      <c r="F29" s="24" t="s">
        <v>25</v>
      </c>
      <c r="G29" s="25" t="s">
        <v>176</v>
      </c>
      <c r="H29" s="26"/>
      <c r="I29" s="27"/>
    </row>
    <row r="30" spans="2:9" ht="150" x14ac:dyDescent="0.25">
      <c r="B30" s="21" t="s">
        <v>27</v>
      </c>
      <c r="C30" s="22" t="s">
        <v>65</v>
      </c>
      <c r="D30" s="23" t="s">
        <v>31</v>
      </c>
      <c r="E30" s="24" t="s">
        <v>25</v>
      </c>
      <c r="F30" s="24" t="s">
        <v>25</v>
      </c>
      <c r="G30" s="25" t="s">
        <v>178</v>
      </c>
      <c r="H30" s="26"/>
      <c r="I30" s="27"/>
    </row>
    <row r="31" spans="2:9" ht="66" customHeight="1" x14ac:dyDescent="0.25">
      <c r="B31" s="21" t="s">
        <v>27</v>
      </c>
      <c r="C31" s="22" t="s">
        <v>66</v>
      </c>
      <c r="D31" s="23" t="s">
        <v>67</v>
      </c>
      <c r="E31" s="24" t="s">
        <v>37</v>
      </c>
      <c r="F31" s="24" t="s">
        <v>37</v>
      </c>
      <c r="G31" s="25" t="s">
        <v>177</v>
      </c>
      <c r="H31" s="26"/>
      <c r="I31" s="2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5C76D-1748-42E9-9DD0-0375ABBC0774}">
  <dimension ref="B2:I14"/>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97</v>
      </c>
    </row>
    <row r="8" spans="2:9" ht="30.75" customHeight="1" x14ac:dyDescent="0.25">
      <c r="B8" s="14" t="s">
        <v>17</v>
      </c>
      <c r="C8" s="15" t="s">
        <v>98</v>
      </c>
    </row>
    <row r="9" spans="2:9" ht="30.75" customHeight="1" x14ac:dyDescent="0.25">
      <c r="B9" s="14" t="s">
        <v>18</v>
      </c>
      <c r="C9" s="16">
        <v>45778</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99</v>
      </c>
      <c r="D11" s="23" t="s">
        <v>31</v>
      </c>
      <c r="E11" s="24" t="s">
        <v>25</v>
      </c>
      <c r="F11" s="24" t="s">
        <v>152</v>
      </c>
      <c r="G11" s="25" t="s">
        <v>153</v>
      </c>
      <c r="H11" s="26"/>
      <c r="I11" s="27"/>
    </row>
    <row r="12" spans="2:9" ht="66" customHeight="1" x14ac:dyDescent="0.25">
      <c r="B12" s="21" t="s">
        <v>27</v>
      </c>
      <c r="C12" s="22" t="s">
        <v>100</v>
      </c>
      <c r="D12" s="23" t="s">
        <v>31</v>
      </c>
      <c r="E12" s="24" t="s">
        <v>25</v>
      </c>
      <c r="F12" s="24" t="s">
        <v>25</v>
      </c>
      <c r="G12" s="25" t="s">
        <v>154</v>
      </c>
      <c r="H12" s="26"/>
      <c r="I12" s="27"/>
    </row>
    <row r="13" spans="2:9" ht="66" customHeight="1" x14ac:dyDescent="0.25">
      <c r="B13" s="21" t="s">
        <v>27</v>
      </c>
      <c r="C13" s="22" t="s">
        <v>26</v>
      </c>
      <c r="D13" s="23" t="s">
        <v>31</v>
      </c>
      <c r="E13" s="24" t="s">
        <v>25</v>
      </c>
      <c r="F13" s="24" t="s">
        <v>25</v>
      </c>
      <c r="G13" s="25" t="s">
        <v>156</v>
      </c>
      <c r="H13" s="26"/>
      <c r="I13" s="27"/>
    </row>
    <row r="14" spans="2:9" ht="66" customHeight="1" x14ac:dyDescent="0.25">
      <c r="B14" s="21" t="s">
        <v>27</v>
      </c>
      <c r="C14" s="22" t="s">
        <v>101</v>
      </c>
      <c r="D14" s="23" t="s">
        <v>31</v>
      </c>
      <c r="E14" s="24" t="s">
        <v>25</v>
      </c>
      <c r="F14" s="24" t="s">
        <v>25</v>
      </c>
      <c r="G14" s="25" t="s">
        <v>155</v>
      </c>
      <c r="H14" s="26"/>
      <c r="I14" s="27"/>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1A4F6-8480-4F4B-857F-371890715574}">
  <dimension ref="B2:I15"/>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84</v>
      </c>
    </row>
    <row r="8" spans="2:9" ht="30.75" customHeight="1" x14ac:dyDescent="0.25">
      <c r="B8" s="14" t="s">
        <v>17</v>
      </c>
      <c r="C8" s="15" t="s">
        <v>85</v>
      </c>
    </row>
    <row r="9" spans="2:9" ht="30.75" customHeight="1" x14ac:dyDescent="0.25">
      <c r="B9" s="14" t="s">
        <v>18</v>
      </c>
      <c r="C9" s="16">
        <v>45779</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86</v>
      </c>
      <c r="D11" s="23" t="s">
        <v>31</v>
      </c>
      <c r="E11" s="24" t="s">
        <v>25</v>
      </c>
      <c r="F11" s="24" t="s">
        <v>152</v>
      </c>
      <c r="G11" s="25" t="s">
        <v>157</v>
      </c>
      <c r="H11" s="26"/>
      <c r="I11" s="27"/>
    </row>
    <row r="12" spans="2:9" ht="66" customHeight="1" x14ac:dyDescent="0.25">
      <c r="B12" s="21" t="s">
        <v>27</v>
      </c>
      <c r="C12" s="22" t="s">
        <v>87</v>
      </c>
      <c r="D12" s="23" t="s">
        <v>31</v>
      </c>
      <c r="E12" s="24" t="s">
        <v>25</v>
      </c>
      <c r="F12" s="24" t="s">
        <v>158</v>
      </c>
      <c r="G12" s="25" t="s">
        <v>159</v>
      </c>
      <c r="H12" s="26"/>
      <c r="I12" s="27"/>
    </row>
    <row r="13" spans="2:9" ht="66" customHeight="1" x14ac:dyDescent="0.25">
      <c r="B13" s="21" t="s">
        <v>27</v>
      </c>
      <c r="C13" s="22" t="s">
        <v>26</v>
      </c>
      <c r="D13" s="23" t="s">
        <v>31</v>
      </c>
      <c r="E13" s="24" t="s">
        <v>25</v>
      </c>
      <c r="F13" s="24" t="s">
        <v>152</v>
      </c>
      <c r="G13" s="25" t="s">
        <v>160</v>
      </c>
      <c r="H13" s="26"/>
      <c r="I13" s="27"/>
    </row>
    <row r="14" spans="2:9" ht="66" customHeight="1" x14ac:dyDescent="0.25">
      <c r="B14" s="21" t="s">
        <v>27</v>
      </c>
      <c r="C14" s="22" t="s">
        <v>88</v>
      </c>
      <c r="D14" s="23" t="s">
        <v>31</v>
      </c>
      <c r="E14" s="24" t="s">
        <v>25</v>
      </c>
      <c r="F14" s="24" t="s">
        <v>161</v>
      </c>
      <c r="G14" s="25" t="s">
        <v>162</v>
      </c>
      <c r="H14" s="26"/>
      <c r="I14" s="27"/>
    </row>
    <row r="15" spans="2:9" ht="66" customHeight="1" x14ac:dyDescent="0.25">
      <c r="B15" s="21" t="s">
        <v>27</v>
      </c>
      <c r="C15" s="22" t="s">
        <v>89</v>
      </c>
      <c r="D15" s="23" t="s">
        <v>31</v>
      </c>
      <c r="E15" s="24" t="s">
        <v>25</v>
      </c>
      <c r="F15" s="24" t="s">
        <v>152</v>
      </c>
      <c r="G15" s="25" t="s">
        <v>163</v>
      </c>
      <c r="H15" s="26"/>
      <c r="I15" s="27"/>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EB92-73B7-4072-8FCB-766FA69463EA}">
  <dimension ref="B2:I16"/>
  <sheetViews>
    <sheetView showGridLines="0" zoomScale="55" zoomScaleNormal="55" workbookViewId="0">
      <selection activeCell="C1" sqref="C1"/>
    </sheetView>
  </sheetViews>
  <sheetFormatPr defaultColWidth="32.28515625" defaultRowHeight="14.25" x14ac:dyDescent="0.25"/>
  <cols>
    <col min="1" max="1" width="1.42578125" style="1" customWidth="1"/>
    <col min="2" max="2" width="32.28515625" style="1"/>
    <col min="3" max="3" width="84.7109375" style="1" customWidth="1"/>
    <col min="4" max="6" width="32.28515625" style="1"/>
    <col min="7" max="7" width="110.28515625" style="1" customWidth="1"/>
    <col min="8" max="16384" width="32.28515625" style="1"/>
  </cols>
  <sheetData>
    <row r="2" spans="2:9" ht="12" customHeight="1" x14ac:dyDescent="0.25">
      <c r="B2" s="9"/>
    </row>
    <row r="3" spans="2:9" ht="12" customHeight="1" x14ac:dyDescent="0.25"/>
    <row r="4" spans="2:9" ht="12" customHeight="1" x14ac:dyDescent="0.25"/>
    <row r="5" spans="2:9" ht="23.25" customHeight="1" x14ac:dyDescent="0.25"/>
    <row r="6" spans="2:9" ht="23.25" customHeight="1" x14ac:dyDescent="0.25">
      <c r="B6" s="10"/>
      <c r="C6" s="11"/>
    </row>
    <row r="7" spans="2:9" ht="30.75" customHeight="1" x14ac:dyDescent="0.25">
      <c r="B7" s="12" t="s">
        <v>16</v>
      </c>
      <c r="C7" s="13" t="s">
        <v>114</v>
      </c>
    </row>
    <row r="8" spans="2:9" ht="30.75" customHeight="1" x14ac:dyDescent="0.25">
      <c r="B8" s="14" t="s">
        <v>17</v>
      </c>
      <c r="C8" s="15" t="s">
        <v>115</v>
      </c>
    </row>
    <row r="9" spans="2:9" ht="30.75" customHeight="1" x14ac:dyDescent="0.25">
      <c r="B9" s="14" t="s">
        <v>18</v>
      </c>
      <c r="C9" s="16">
        <v>45785</v>
      </c>
    </row>
    <row r="10" spans="2:9" s="20" customFormat="1" ht="62.25" customHeight="1" x14ac:dyDescent="0.25">
      <c r="B10" s="17" t="s">
        <v>19</v>
      </c>
      <c r="C10" s="17" t="s">
        <v>20</v>
      </c>
      <c r="D10" s="17" t="s">
        <v>21</v>
      </c>
      <c r="E10" s="18" t="s">
        <v>22</v>
      </c>
      <c r="F10" s="18" t="s">
        <v>23</v>
      </c>
      <c r="G10" s="18" t="s">
        <v>24</v>
      </c>
      <c r="H10" s="19"/>
      <c r="I10" s="19"/>
    </row>
    <row r="11" spans="2:9" ht="66" customHeight="1" x14ac:dyDescent="0.25">
      <c r="B11" s="21" t="s">
        <v>27</v>
      </c>
      <c r="C11" s="22" t="s">
        <v>116</v>
      </c>
      <c r="D11" s="23" t="s">
        <v>31</v>
      </c>
      <c r="E11" s="24" t="s">
        <v>25</v>
      </c>
      <c r="F11" s="24" t="s">
        <v>25</v>
      </c>
      <c r="G11" s="25" t="s">
        <v>179</v>
      </c>
      <c r="H11" s="26"/>
      <c r="I11" s="27"/>
    </row>
    <row r="12" spans="2:9" ht="66" customHeight="1" x14ac:dyDescent="0.25">
      <c r="B12" s="21" t="s">
        <v>27</v>
      </c>
      <c r="C12" s="22" t="s">
        <v>60</v>
      </c>
      <c r="D12" s="23" t="s">
        <v>31</v>
      </c>
      <c r="E12" s="24" t="s">
        <v>25</v>
      </c>
      <c r="F12" s="24" t="s">
        <v>25</v>
      </c>
      <c r="G12" s="25" t="s">
        <v>180</v>
      </c>
      <c r="H12" s="26"/>
      <c r="I12" s="27"/>
    </row>
    <row r="13" spans="2:9" ht="66" customHeight="1" x14ac:dyDescent="0.25">
      <c r="B13" s="21" t="s">
        <v>27</v>
      </c>
      <c r="C13" s="22" t="s">
        <v>117</v>
      </c>
      <c r="D13" s="23" t="s">
        <v>31</v>
      </c>
      <c r="E13" s="24" t="s">
        <v>25</v>
      </c>
      <c r="F13" s="24" t="s">
        <v>25</v>
      </c>
      <c r="G13" s="25" t="s">
        <v>181</v>
      </c>
      <c r="H13" s="26"/>
      <c r="I13" s="27"/>
    </row>
    <row r="14" spans="2:9" ht="66" customHeight="1" x14ac:dyDescent="0.25">
      <c r="B14" s="21" t="s">
        <v>27</v>
      </c>
      <c r="C14" s="22" t="s">
        <v>26</v>
      </c>
      <c r="D14" s="23" t="s">
        <v>31</v>
      </c>
      <c r="E14" s="24" t="s">
        <v>25</v>
      </c>
      <c r="F14" s="24" t="s">
        <v>37</v>
      </c>
      <c r="G14" s="25" t="s">
        <v>182</v>
      </c>
      <c r="H14" s="26"/>
      <c r="I14" s="27"/>
    </row>
    <row r="15" spans="2:9" ht="66" customHeight="1" x14ac:dyDescent="0.25">
      <c r="B15" s="21" t="s">
        <v>27</v>
      </c>
      <c r="C15" s="22" t="s">
        <v>118</v>
      </c>
      <c r="D15" s="23" t="s">
        <v>31</v>
      </c>
      <c r="E15" s="24" t="s">
        <v>25</v>
      </c>
      <c r="F15" s="24" t="s">
        <v>25</v>
      </c>
      <c r="G15" s="25" t="s">
        <v>183</v>
      </c>
      <c r="H15" s="26"/>
      <c r="I15" s="27"/>
    </row>
    <row r="16" spans="2:9" ht="66" customHeight="1" x14ac:dyDescent="0.25">
      <c r="B16" s="21" t="s">
        <v>27</v>
      </c>
      <c r="C16" s="22" t="s">
        <v>119</v>
      </c>
      <c r="D16" s="23" t="s">
        <v>31</v>
      </c>
      <c r="E16" s="24" t="s">
        <v>25</v>
      </c>
      <c r="F16" s="24" t="s">
        <v>25</v>
      </c>
      <c r="G16" s="25" t="s">
        <v>184</v>
      </c>
      <c r="H16" s="26"/>
      <c r="I16" s="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SCG</vt:lpstr>
      <vt:lpstr>STO</vt:lpstr>
      <vt:lpstr>GEM</vt:lpstr>
      <vt:lpstr>NEM</vt:lpstr>
      <vt:lpstr>RIO</vt:lpstr>
      <vt:lpstr>GPT</vt:lpstr>
      <vt:lpstr>ILU</vt:lpstr>
      <vt:lpstr>WDS</vt:lpstr>
      <vt:lpstr>QBE</vt:lpstr>
      <vt:lpstr>ALD</vt:lpstr>
      <vt:lpstr>VEA</vt:lpstr>
      <vt:lpstr>VNT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Smouha-Ho</dc:creator>
  <cp:lastModifiedBy>Declan Lenaghan</cp:lastModifiedBy>
  <cp:lastPrinted>2022-10-31T21:30:25Z</cp:lastPrinted>
  <dcterms:created xsi:type="dcterms:W3CDTF">2022-07-04T23:03:43Z</dcterms:created>
  <dcterms:modified xsi:type="dcterms:W3CDTF">2025-09-30T06:57:52Z</dcterms:modified>
</cp:coreProperties>
</file>