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Databases\Proxy Voting\12 2023\2. April - June\Website\"/>
    </mc:Choice>
  </mc:AlternateContent>
  <xr:revisionPtr revIDLastSave="0" documentId="13_ncr:1_{C85DFA62-E2DB-4EF2-9853-7128C7DA6D67}" xr6:coauthVersionLast="47" xr6:coauthVersionMax="47" xr10:uidLastSave="{00000000-0000-0000-0000-000000000000}"/>
  <bookViews>
    <workbookView xWindow="28680" yWindow="-120" windowWidth="29040" windowHeight="15840" tabRatio="975" xr2:uid="{9C27EA7E-9C5D-4D9A-BC77-FBDC7DE4668C}"/>
  </bookViews>
  <sheets>
    <sheet name="OVERVIEW" sheetId="1" r:id="rId1"/>
    <sheet name="STO" sheetId="44" r:id="rId2"/>
    <sheet name="OZL" sheetId="45" r:id="rId3"/>
    <sheet name="GEM" sheetId="41" r:id="rId4"/>
    <sheet name="WDS" sheetId="42" r:id="rId5"/>
    <sheet name="RIO" sheetId="43" r:id="rId6"/>
    <sheet name="ILU" sheetId="47" r:id="rId7"/>
    <sheet name="QBE" sheetId="49" r:id="rId8"/>
    <sheet name="ALD" sheetId="50" r:id="rId9"/>
    <sheet name="VEA" sheetId="55" r:id="rId10"/>
    <sheet name="29M" sheetId="60" r:id="rId1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  <c r="C22" i="1" l="1"/>
  <c r="C23" i="1"/>
  <c r="C21" i="1"/>
  <c r="C24" i="1"/>
  <c r="C20" i="1"/>
</calcChain>
</file>

<file path=xl/sharedStrings.xml><?xml version="1.0" encoding="utf-8"?>
<sst xmlns="http://schemas.openxmlformats.org/spreadsheetml/2006/main" count="463" uniqueCount="112">
  <si>
    <t>Date of meeting</t>
  </si>
  <si>
    <t>ASX Code</t>
  </si>
  <si>
    <t>Stock</t>
  </si>
  <si>
    <t>Number of Resolutions</t>
  </si>
  <si>
    <t>Voted For</t>
  </si>
  <si>
    <t>Voted Against</t>
  </si>
  <si>
    <t>Abstained</t>
  </si>
  <si>
    <t>With Board Recommendation</t>
  </si>
  <si>
    <t>Against Board Recommendation</t>
  </si>
  <si>
    <t>TOTALS</t>
  </si>
  <si>
    <t># of resolutions</t>
  </si>
  <si>
    <t>% for</t>
  </si>
  <si>
    <t>% against</t>
  </si>
  <si>
    <t>% with board</t>
  </si>
  <si>
    <t>% against board</t>
  </si>
  <si>
    <t>ENTITY NAME</t>
  </si>
  <si>
    <t>ASX CODE</t>
  </si>
  <si>
    <t xml:space="preserve">MEETING DATE </t>
  </si>
  <si>
    <r>
      <t xml:space="preserve">TYPE OF RESOLUTION
</t>
    </r>
    <r>
      <rPr>
        <sz val="9"/>
        <color rgb="FFFFFFFF"/>
        <rFont val="Tahoma"/>
        <family val="2"/>
      </rPr>
      <t>GENERAL / SPECIAL</t>
    </r>
  </si>
  <si>
    <t xml:space="preserve">DETAILS </t>
  </si>
  <si>
    <r>
      <t xml:space="preserve">PROPOSED BY
</t>
    </r>
    <r>
      <rPr>
        <sz val="9"/>
        <color rgb="FFFFFFFF"/>
        <rFont val="Tahoma"/>
        <family val="2"/>
      </rPr>
      <t>MANAGEMENT / SHAREHOLDER</t>
    </r>
  </si>
  <si>
    <t xml:space="preserve">BOARD RECOMMENDATION </t>
  </si>
  <si>
    <t>VOTE</t>
  </si>
  <si>
    <t>FOR</t>
  </si>
  <si>
    <t xml:space="preserve">Management Proposed </t>
  </si>
  <si>
    <t>Approve Remuneration Report</t>
  </si>
  <si>
    <t>General Meeting</t>
  </si>
  <si>
    <t>Elect Julie Cogin as Director</t>
  </si>
  <si>
    <t>Elect Peter Trimble as Director</t>
  </si>
  <si>
    <t>Approve G8 Education Executive Incentive Plan</t>
  </si>
  <si>
    <t>Approve Issuance of Performance Rights to Pejman Okhovat</t>
  </si>
  <si>
    <t>G8 Education Limited</t>
  </si>
  <si>
    <t>GEM</t>
  </si>
  <si>
    <t>Proxy Voting QTR 2</t>
  </si>
  <si>
    <t>1 APRIL - 30 JUNE</t>
  </si>
  <si>
    <t>Woodside Energy Group Ltd,</t>
  </si>
  <si>
    <t>WDS</t>
  </si>
  <si>
    <t>Elect Ian Macfarlane as Director</t>
  </si>
  <si>
    <t>Elect Larry Archibald as Director</t>
  </si>
  <si>
    <t>Elect Swee Chen Goh as Director</t>
  </si>
  <si>
    <t>Elect Arnaud Breuillac as Director</t>
  </si>
  <si>
    <t>Elect Angela Minas as Director</t>
  </si>
  <si>
    <t>Approve Grant of Restricted Shares and Performance Rights to Meg O'Neill</t>
  </si>
  <si>
    <t>Approve the Increase in Maximum Aggregate Remuneration of Non-Executive Directors</t>
  </si>
  <si>
    <t>Approve the Amendments to the Company's Constitution</t>
  </si>
  <si>
    <t>Approve Contingent Resolution - Capital Protection</t>
  </si>
  <si>
    <t>AGAINST</t>
  </si>
  <si>
    <t>Shareholder Proposed</t>
  </si>
  <si>
    <t>NONE</t>
  </si>
  <si>
    <t>Woodside Energy Group Ltd.</t>
  </si>
  <si>
    <t>Rio Tinto Limited</t>
  </si>
  <si>
    <t>RIO</t>
  </si>
  <si>
    <t>Accept Financial Statements and Statutory Reports</t>
  </si>
  <si>
    <t>Approve Remuneration Report for UK Law Purposes</t>
  </si>
  <si>
    <t>Approve Remuneration Report for Australian Law Purposes</t>
  </si>
  <si>
    <t>Approve Potential Termination Benefits</t>
  </si>
  <si>
    <t>Elect Kaisa Hietala as Director</t>
  </si>
  <si>
    <t>Elect Dominic Barton as Director</t>
  </si>
  <si>
    <t>Elect Megan Clark as Director</t>
  </si>
  <si>
    <t>Elect Peter Cunningham as Director</t>
  </si>
  <si>
    <t>Elect Simon Henry as Director</t>
  </si>
  <si>
    <t>Elect Sam Laidlaw as Director</t>
  </si>
  <si>
    <t>Elect Simon McKeon as Director</t>
  </si>
  <si>
    <t>Elect Jennifer Nason as Director</t>
  </si>
  <si>
    <t>Elect Jakob Stausholm as Director</t>
  </si>
  <si>
    <t>Elect Ngaire Woods as Director</t>
  </si>
  <si>
    <t>Elect Ben Wyatt as Director</t>
  </si>
  <si>
    <t>Appoint KPMG LLP as Auditors</t>
  </si>
  <si>
    <t>Authorize the Audit &amp; Risk Committee to Fix Remuneration of Auditors</t>
  </si>
  <si>
    <t>Approve Authority to Make Political Donations</t>
  </si>
  <si>
    <t>Approve the Renewal of Off-Market and On-Market Share Buy-back Authorities</t>
  </si>
  <si>
    <t xml:space="preserve">Shareholder Proposed </t>
  </si>
  <si>
    <t>Approve Capital Protection</t>
  </si>
  <si>
    <t>Approve the Conditional Spill Resolution</t>
  </si>
  <si>
    <t>Approve Grant of Share Acquisition Rights to Kevin Gallagher</t>
  </si>
  <si>
    <t>Elect Janine McArdle as Director</t>
  </si>
  <si>
    <t>Elect Guy Cowan as Director</t>
  </si>
  <si>
    <t>Elect Yasmin Allen as Director</t>
  </si>
  <si>
    <t>STO</t>
  </si>
  <si>
    <t>Santos Limited</t>
  </si>
  <si>
    <t>Approve Scheme of Arrangement in Relation to the Proposed Acquisition of the Company by BHP Lonsdale Investments Pty Ltd, a Wholly Owned Subsidiary of BHP Group Limited</t>
  </si>
  <si>
    <t>Court</t>
  </si>
  <si>
    <t>OZL</t>
  </si>
  <si>
    <t>OZ Minerals Limited</t>
  </si>
  <si>
    <t>Iluka Resources Limited</t>
  </si>
  <si>
    <t>ILU</t>
  </si>
  <si>
    <t>Elect Susie Corlett as Director</t>
  </si>
  <si>
    <t>Elect Lynne Saint as Director</t>
  </si>
  <si>
    <t>Approve Grant of Restricted Rights and Performance Rights to Tom O'Leary to Tom O'Leary</t>
  </si>
  <si>
    <t>Approve Grant of Performance Rights to Tom O'Leary</t>
  </si>
  <si>
    <t>QBE Insurance Group Limited</t>
  </si>
  <si>
    <t>QBE</t>
  </si>
  <si>
    <t>Approve Grant of Conditional Rights to Andrew Horton</t>
  </si>
  <si>
    <t>Elect Michael (Mike) Wilkins as Director</t>
  </si>
  <si>
    <t>Elect Kathryn (Kathy) Lisson as Director</t>
  </si>
  <si>
    <t>ALD</t>
  </si>
  <si>
    <t>Ampol Limited</t>
  </si>
  <si>
    <t>Elect Melinda Conrad as Director</t>
  </si>
  <si>
    <t>Elect Simon Allen as Director</t>
  </si>
  <si>
    <t>Approve Grant of Performance Rights to Matthew Halliday</t>
  </si>
  <si>
    <t>Viva Energy Group Limited</t>
  </si>
  <si>
    <t>VEA</t>
  </si>
  <si>
    <t>Elect Arnoud De Meyer as Director</t>
  </si>
  <si>
    <t>Elect Michael Muller as Director</t>
  </si>
  <si>
    <t>Approve Grant of Performance Rights to Scott Wyatt</t>
  </si>
  <si>
    <t>Approve Issuance of 2022 STI Performance Rights to Peter Albert</t>
  </si>
  <si>
    <t>Approve Issuance of 2023 LTI Performance Rights to Peter Albert</t>
  </si>
  <si>
    <t>Elect Tamara Brown as Director</t>
  </si>
  <si>
    <t>Elect Francis 'Creagh' O'Connor as Director</t>
  </si>
  <si>
    <t>29metals Limited</t>
  </si>
  <si>
    <t>29M</t>
  </si>
  <si>
    <t>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</si>
</sst>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color rgb="FF00263E"/>
      <name val="Tahoma"/>
      <family val="2"/>
    </font>
    <font>
      <b/>
      <sz val="11"/>
      <color rgb="FF0097C6"/>
      <name val="Tahoma"/>
      <family val="2"/>
    </font>
    <font>
      <b/>
      <sz val="11"/>
      <color rgb="FFFFFFFF"/>
      <name val="Tahoma"/>
      <family val="2"/>
    </font>
    <font>
      <sz val="12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2"/>
      <color theme="1"/>
      <name val="Tahoma"/>
      <family val="2"/>
    </font>
    <font>
      <sz val="9"/>
      <color rgb="FFFFFFFF"/>
      <name val="Tahoma"/>
      <family val="2"/>
    </font>
    <font>
      <b/>
      <sz val="11"/>
      <name val="Tahoma"/>
      <family val="2"/>
    </font>
    <font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263E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63E"/>
      </left>
      <right style="thin">
        <color rgb="FF00263E"/>
      </right>
      <top style="thin">
        <color rgb="FF00263E"/>
      </top>
      <bottom style="thin">
        <color rgb="FF00263E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3" applyFont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14" fontId="7" fillId="0" borderId="2" xfId="1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5" fontId="3" fillId="0" borderId="0" xfId="2" applyNumberFormat="1" applyFont="1" applyAlignment="1">
      <alignment vertical="center" wrapText="1"/>
    </xf>
    <xf numFmtId="9" fontId="7" fillId="0" borderId="1" xfId="4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14" fontId="3" fillId="0" borderId="0" xfId="1" applyNumberFormat="1" applyFont="1" applyAlignment="1">
      <alignment horizontal="center" vertical="center"/>
    </xf>
  </cellXfs>
  <cellStyles count="5">
    <cellStyle name="Normal" xfId="0" builtinId="0"/>
    <cellStyle name="Normal 2 2" xfId="3" xr:uid="{AABA8773-D2A2-4CC3-998E-E060D1B3C01B}"/>
    <cellStyle name="Normal 2 3" xfId="1" xr:uid="{5217AE91-9F2D-476C-AB5B-26A8A5B7EC93}"/>
    <cellStyle name="Normal 3" xfId="2" xr:uid="{BDCC7D83-75D2-409A-BF48-E0EC107C5925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136070</xdr:colOff>
      <xdr:row>0</xdr:row>
      <xdr:rowOff>130285</xdr:rowOff>
    </xdr:from>
    <xdr:to>
      <xdr:col>3</xdr:col>
      <xdr:colOff>1006927</xdr:colOff>
      <xdr:row>1</xdr:row>
      <xdr:rowOff>884464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AB772-A309-4526-94B7-62022FD0E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0" y="130285"/>
          <a:ext cx="3223532" cy="93515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88CA81-E60E-4DBF-BA59-DED853821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CCEEEC-FAB0-4595-8698-8BB718E1C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68037</xdr:colOff>
      <xdr:row>0</xdr:row>
      <xdr:rowOff>136072</xdr:rowOff>
    </xdr:from>
    <xdr:ext cx="3399556" cy="989610"/>
    <xdr:pic>
      <xdr:nvPicPr>
        <xdr:cNvPr id="2" name="Picture 1">
          <a:extLst>
            <a:ext uri="{FF2B5EF4-FFF2-40B4-BE49-F238E27FC236}">
              <a16:creationId xmlns:a16="http://schemas.microsoft.com/office/drawing/2014/main" id="{7FBE973A-7C42-479E-BB56-AE8DA4733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9556" cy="98961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68037</xdr:colOff>
      <xdr:row>0</xdr:row>
      <xdr:rowOff>136072</xdr:rowOff>
    </xdr:from>
    <xdr:ext cx="3399556" cy="989610"/>
    <xdr:pic>
      <xdr:nvPicPr>
        <xdr:cNvPr id="2" name="Picture 1">
          <a:extLst>
            <a:ext uri="{FF2B5EF4-FFF2-40B4-BE49-F238E27FC236}">
              <a16:creationId xmlns:a16="http://schemas.microsoft.com/office/drawing/2014/main" id="{E04D7C41-EBD5-49FE-B05A-2BF7BC048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9556" cy="98961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183008-B25E-4E3C-83BE-215EB30B1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0FD59-8732-475B-A296-B905E30B8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913781-6294-447B-AF30-8BF4E07F8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68038</xdr:colOff>
      <xdr:row>0</xdr:row>
      <xdr:rowOff>136072</xdr:rowOff>
    </xdr:from>
    <xdr:to>
      <xdr:col>2</xdr:col>
      <xdr:colOff>1194954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31E821-F1EF-4882-A467-E4D48B076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8" y="136072"/>
          <a:ext cx="3378280" cy="9896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BCED7E-4933-401B-8AB8-59E0D2FC0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077282-B26A-4D13-BD84-AC7463E10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77A4A-6CC8-440C-A865-366933D64DE4}">
  <sheetPr codeName="Sheet3"/>
  <dimension ref="B2:J24"/>
  <sheetViews>
    <sheetView showGridLines="0" tabSelected="1" zoomScale="55" zoomScaleNormal="55" workbookViewId="0">
      <selection activeCell="D11" sqref="D11"/>
    </sheetView>
  </sheetViews>
  <sheetFormatPr defaultRowHeight="14.25" x14ac:dyDescent="0.25"/>
  <cols>
    <col min="1" max="1" width="2.42578125" style="1" customWidth="1"/>
    <col min="2" max="2" width="19" style="1" customWidth="1"/>
    <col min="3" max="3" width="13.85546875" style="1" customWidth="1"/>
    <col min="4" max="4" width="52.85546875" style="1" bestFit="1" customWidth="1"/>
    <col min="5" max="5" width="17" style="1" customWidth="1"/>
    <col min="6" max="8" width="15.140625" style="1" customWidth="1"/>
    <col min="9" max="10" width="21.85546875" style="1" customWidth="1"/>
    <col min="11" max="16384" width="9.140625" style="1"/>
  </cols>
  <sheetData>
    <row r="2" spans="2:10" ht="72" customHeight="1" x14ac:dyDescent="0.25"/>
    <row r="3" spans="2:10" x14ac:dyDescent="0.25">
      <c r="B3" s="28" t="s">
        <v>111</v>
      </c>
      <c r="C3" s="28"/>
      <c r="D3" s="28"/>
    </row>
    <row r="4" spans="2:10" ht="21.75" customHeight="1" x14ac:dyDescent="0.25">
      <c r="B4" s="29" t="s">
        <v>33</v>
      </c>
      <c r="C4" s="29"/>
      <c r="D4" s="29"/>
    </row>
    <row r="5" spans="2:10" ht="18.75" customHeight="1" x14ac:dyDescent="0.25">
      <c r="B5" s="28" t="s">
        <v>34</v>
      </c>
      <c r="C5" s="28"/>
      <c r="D5" s="28"/>
    </row>
    <row r="6" spans="2:10" ht="6.75" customHeight="1" x14ac:dyDescent="0.25">
      <c r="B6" s="2"/>
    </row>
    <row r="7" spans="2:10" ht="60" customHeight="1" x14ac:dyDescent="0.25"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</row>
    <row r="8" spans="2:10" ht="60" customHeight="1" x14ac:dyDescent="0.25">
      <c r="B8" s="4">
        <v>45022</v>
      </c>
      <c r="C8" s="5" t="s">
        <v>78</v>
      </c>
      <c r="D8" s="5" t="s">
        <v>79</v>
      </c>
      <c r="E8" s="5">
        <v>8</v>
      </c>
      <c r="F8" s="5">
        <v>5</v>
      </c>
      <c r="G8" s="5">
        <v>3</v>
      </c>
      <c r="H8" s="5">
        <v>0</v>
      </c>
      <c r="I8" s="5">
        <v>8</v>
      </c>
      <c r="J8" s="5">
        <v>0</v>
      </c>
    </row>
    <row r="9" spans="2:10" ht="60" customHeight="1" x14ac:dyDescent="0.25">
      <c r="B9" s="4">
        <v>45029</v>
      </c>
      <c r="C9" s="5" t="s">
        <v>82</v>
      </c>
      <c r="D9" s="5" t="s">
        <v>83</v>
      </c>
      <c r="E9" s="5">
        <v>1</v>
      </c>
      <c r="F9" s="5">
        <v>1</v>
      </c>
      <c r="G9" s="5">
        <v>0</v>
      </c>
      <c r="H9" s="5">
        <v>0</v>
      </c>
      <c r="I9" s="5">
        <v>1</v>
      </c>
      <c r="J9" s="5">
        <v>0</v>
      </c>
    </row>
    <row r="10" spans="2:10" ht="36" customHeight="1" x14ac:dyDescent="0.25">
      <c r="B10" s="4">
        <v>45036</v>
      </c>
      <c r="C10" s="5" t="s">
        <v>32</v>
      </c>
      <c r="D10" s="5" t="s">
        <v>31</v>
      </c>
      <c r="E10" s="5">
        <v>5</v>
      </c>
      <c r="F10" s="5">
        <v>5</v>
      </c>
      <c r="G10" s="5">
        <v>0</v>
      </c>
      <c r="H10" s="5">
        <v>0</v>
      </c>
      <c r="I10" s="5">
        <v>5</v>
      </c>
      <c r="J10" s="5">
        <v>0</v>
      </c>
    </row>
    <row r="11" spans="2:10" ht="36" customHeight="1" x14ac:dyDescent="0.25">
      <c r="B11" s="4">
        <v>45044</v>
      </c>
      <c r="C11" s="5" t="s">
        <v>36</v>
      </c>
      <c r="D11" s="5" t="s">
        <v>49</v>
      </c>
      <c r="E11" s="5">
        <v>10</v>
      </c>
      <c r="F11" s="5">
        <v>8</v>
      </c>
      <c r="G11" s="5">
        <v>2</v>
      </c>
      <c r="H11" s="5">
        <v>0</v>
      </c>
      <c r="I11" s="5">
        <v>10</v>
      </c>
      <c r="J11" s="5">
        <v>0</v>
      </c>
    </row>
    <row r="12" spans="2:10" ht="36" customHeight="1" x14ac:dyDescent="0.25">
      <c r="B12" s="4">
        <v>45050</v>
      </c>
      <c r="C12" s="5" t="s">
        <v>51</v>
      </c>
      <c r="D12" s="5" t="s">
        <v>50</v>
      </c>
      <c r="E12" s="5">
        <v>19</v>
      </c>
      <c r="F12" s="5">
        <v>19</v>
      </c>
      <c r="G12" s="5">
        <v>0</v>
      </c>
      <c r="H12" s="5">
        <v>0</v>
      </c>
      <c r="I12" s="5">
        <v>19</v>
      </c>
      <c r="J12" s="5">
        <v>0</v>
      </c>
    </row>
    <row r="13" spans="2:10" ht="36" customHeight="1" x14ac:dyDescent="0.25">
      <c r="B13" s="4">
        <v>45056</v>
      </c>
      <c r="C13" s="5" t="s">
        <v>85</v>
      </c>
      <c r="D13" s="5" t="s">
        <v>84</v>
      </c>
      <c r="E13" s="5">
        <v>5</v>
      </c>
      <c r="F13" s="5">
        <v>5</v>
      </c>
      <c r="G13" s="5">
        <v>0</v>
      </c>
      <c r="H13" s="5">
        <v>0</v>
      </c>
      <c r="I13" s="5">
        <v>5</v>
      </c>
      <c r="J13" s="5">
        <v>0</v>
      </c>
    </row>
    <row r="14" spans="2:10" ht="36" customHeight="1" x14ac:dyDescent="0.25">
      <c r="B14" s="4">
        <v>45058</v>
      </c>
      <c r="C14" s="5" t="s">
        <v>91</v>
      </c>
      <c r="D14" s="5" t="s">
        <v>90</v>
      </c>
      <c r="E14" s="5">
        <v>4</v>
      </c>
      <c r="F14" s="5">
        <v>4</v>
      </c>
      <c r="G14" s="5">
        <v>0</v>
      </c>
      <c r="H14" s="5">
        <v>0</v>
      </c>
      <c r="I14" s="5">
        <v>4</v>
      </c>
      <c r="J14" s="5">
        <v>0</v>
      </c>
    </row>
    <row r="15" spans="2:10" ht="36" customHeight="1" x14ac:dyDescent="0.25">
      <c r="B15" s="4">
        <v>45058</v>
      </c>
      <c r="C15" s="5" t="s">
        <v>95</v>
      </c>
      <c r="D15" s="5" t="s">
        <v>96</v>
      </c>
      <c r="E15" s="5">
        <v>4</v>
      </c>
      <c r="F15" s="5">
        <v>4</v>
      </c>
      <c r="G15" s="5">
        <v>0</v>
      </c>
      <c r="H15" s="5">
        <v>0</v>
      </c>
      <c r="I15" s="5">
        <v>4</v>
      </c>
      <c r="J15" s="5">
        <v>0</v>
      </c>
    </row>
    <row r="16" spans="2:10" ht="36" customHeight="1" x14ac:dyDescent="0.25">
      <c r="B16" s="4">
        <v>45069</v>
      </c>
      <c r="C16" s="5" t="s">
        <v>101</v>
      </c>
      <c r="D16" s="5" t="s">
        <v>100</v>
      </c>
      <c r="E16" s="5">
        <v>4</v>
      </c>
      <c r="F16" s="5">
        <v>4</v>
      </c>
      <c r="G16" s="5">
        <v>0</v>
      </c>
      <c r="H16" s="5">
        <v>0</v>
      </c>
      <c r="I16" s="5">
        <v>4</v>
      </c>
      <c r="J16" s="5">
        <v>0</v>
      </c>
    </row>
    <row r="17" spans="2:10" ht="36" customHeight="1" x14ac:dyDescent="0.25">
      <c r="B17" s="4">
        <v>45078</v>
      </c>
      <c r="C17" s="5" t="s">
        <v>110</v>
      </c>
      <c r="D17" s="5" t="s">
        <v>109</v>
      </c>
      <c r="E17" s="5">
        <v>5</v>
      </c>
      <c r="F17" s="5">
        <v>5</v>
      </c>
      <c r="G17" s="5">
        <v>0</v>
      </c>
      <c r="H17" s="5">
        <v>0</v>
      </c>
      <c r="I17" s="5">
        <v>5</v>
      </c>
      <c r="J17" s="5">
        <v>0</v>
      </c>
    </row>
    <row r="18" spans="2:10" ht="19.5" customHeight="1" x14ac:dyDescent="0.25">
      <c r="B18" s="30" t="s">
        <v>9</v>
      </c>
      <c r="C18" s="30"/>
      <c r="D18" s="30"/>
      <c r="E18" s="27">
        <f>SUM(E8:E17)</f>
        <v>65</v>
      </c>
      <c r="F18" s="27">
        <f>SUM(F8:F17)</f>
        <v>60</v>
      </c>
      <c r="G18" s="27">
        <f>SUM(G8:G17)</f>
        <v>5</v>
      </c>
      <c r="H18" s="27">
        <f>SUM(H8:H17)</f>
        <v>0</v>
      </c>
      <c r="I18" s="27">
        <f>SUM(I8:I17)</f>
        <v>65</v>
      </c>
      <c r="J18" s="27">
        <f>SUM(J8:J17)</f>
        <v>0</v>
      </c>
    </row>
    <row r="19" spans="2:10" ht="27.75" customHeight="1" x14ac:dyDescent="0.25"/>
    <row r="20" spans="2:10" ht="27.75" customHeight="1" x14ac:dyDescent="0.25">
      <c r="B20" s="6" t="s">
        <v>10</v>
      </c>
      <c r="C20" s="7">
        <f>E18</f>
        <v>65</v>
      </c>
    </row>
    <row r="21" spans="2:10" ht="27.75" customHeight="1" x14ac:dyDescent="0.25">
      <c r="B21" s="6" t="s">
        <v>11</v>
      </c>
      <c r="C21" s="26">
        <f>SUM(F18/E18)</f>
        <v>0.92307692307692313</v>
      </c>
    </row>
    <row r="22" spans="2:10" ht="27.75" customHeight="1" x14ac:dyDescent="0.25">
      <c r="B22" s="6" t="s">
        <v>12</v>
      </c>
      <c r="C22" s="26">
        <f>SUM(G18/E18)</f>
        <v>7.6923076923076927E-2</v>
      </c>
    </row>
    <row r="23" spans="2:10" ht="27.75" customHeight="1" x14ac:dyDescent="0.25">
      <c r="B23" s="6" t="s">
        <v>13</v>
      </c>
      <c r="C23" s="26">
        <f>SUM(I18/E18)</f>
        <v>1</v>
      </c>
    </row>
    <row r="24" spans="2:10" ht="15" x14ac:dyDescent="0.25">
      <c r="B24" s="6" t="s">
        <v>14</v>
      </c>
      <c r="C24" s="26">
        <f>SUM(J18/E18)</f>
        <v>0</v>
      </c>
    </row>
  </sheetData>
  <mergeCells count="4">
    <mergeCell ref="B3:D3"/>
    <mergeCell ref="B4:D4"/>
    <mergeCell ref="B5:D5"/>
    <mergeCell ref="B18:D1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22E41-8B54-4F48-AAE8-E7E0D6571599}">
  <sheetPr codeName="Sheet14"/>
  <dimension ref="B2:H14"/>
  <sheetViews>
    <sheetView showGridLines="0" zoomScale="55" zoomScaleNormal="55" workbookViewId="0">
      <selection activeCell="G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100</v>
      </c>
    </row>
    <row r="8" spans="2:8" ht="30.75" customHeight="1" x14ac:dyDescent="0.25">
      <c r="B8" s="13" t="s">
        <v>16</v>
      </c>
      <c r="C8" s="14" t="s">
        <v>101</v>
      </c>
    </row>
    <row r="9" spans="2:8" ht="30.75" customHeight="1" x14ac:dyDescent="0.25">
      <c r="B9" s="13" t="s">
        <v>17</v>
      </c>
      <c r="C9" s="15">
        <v>45069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26</v>
      </c>
      <c r="C11" s="21" t="s">
        <v>25</v>
      </c>
      <c r="D11" s="22" t="s">
        <v>24</v>
      </c>
      <c r="E11" s="23" t="s">
        <v>23</v>
      </c>
      <c r="F11" s="22" t="s">
        <v>23</v>
      </c>
      <c r="G11" s="24"/>
      <c r="H11" s="25"/>
    </row>
    <row r="12" spans="2:8" ht="15" x14ac:dyDescent="0.25">
      <c r="B12" s="20" t="s">
        <v>26</v>
      </c>
      <c r="C12" s="21" t="s">
        <v>102</v>
      </c>
      <c r="D12" s="22" t="s">
        <v>24</v>
      </c>
      <c r="E12" s="23" t="s">
        <v>23</v>
      </c>
      <c r="F12" s="22" t="s">
        <v>23</v>
      </c>
      <c r="G12" s="24"/>
      <c r="H12" s="25"/>
    </row>
    <row r="13" spans="2:8" ht="15" x14ac:dyDescent="0.25">
      <c r="B13" s="20" t="s">
        <v>26</v>
      </c>
      <c r="C13" s="21" t="s">
        <v>103</v>
      </c>
      <c r="D13" s="22" t="s">
        <v>24</v>
      </c>
      <c r="E13" s="23" t="s">
        <v>23</v>
      </c>
      <c r="F13" s="22" t="s">
        <v>23</v>
      </c>
      <c r="G13" s="24"/>
      <c r="H13" s="25"/>
    </row>
    <row r="14" spans="2:8" ht="15" x14ac:dyDescent="0.25">
      <c r="B14" s="20" t="s">
        <v>26</v>
      </c>
      <c r="C14" s="21" t="s">
        <v>104</v>
      </c>
      <c r="D14" s="22" t="s">
        <v>24</v>
      </c>
      <c r="E14" s="23" t="s">
        <v>23</v>
      </c>
      <c r="F14" s="22" t="s">
        <v>23</v>
      </c>
      <c r="G14" s="24"/>
      <c r="H14" s="25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F82A0-31E6-48C0-AC32-A950BA0704BE}">
  <sheetPr codeName="Sheet18"/>
  <dimension ref="B2:H15"/>
  <sheetViews>
    <sheetView showGridLines="0" zoomScale="55" zoomScaleNormal="55" workbookViewId="0">
      <selection activeCell="G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109</v>
      </c>
    </row>
    <row r="8" spans="2:8" ht="30.75" customHeight="1" x14ac:dyDescent="0.25">
      <c r="B8" s="13" t="s">
        <v>16</v>
      </c>
      <c r="C8" s="14" t="s">
        <v>110</v>
      </c>
    </row>
    <row r="9" spans="2:8" ht="30.75" customHeight="1" x14ac:dyDescent="0.25">
      <c r="B9" s="13" t="s">
        <v>17</v>
      </c>
      <c r="C9" s="15">
        <v>45078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26</v>
      </c>
      <c r="C11" s="21" t="s">
        <v>25</v>
      </c>
      <c r="D11" s="22" t="s">
        <v>24</v>
      </c>
      <c r="E11" s="23" t="s">
        <v>48</v>
      </c>
      <c r="F11" s="23" t="s">
        <v>23</v>
      </c>
      <c r="G11" s="24"/>
      <c r="H11" s="25"/>
    </row>
    <row r="12" spans="2:8" ht="33" customHeight="1" x14ac:dyDescent="0.25">
      <c r="B12" s="20" t="s">
        <v>26</v>
      </c>
      <c r="C12" s="21" t="s">
        <v>105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33" customHeight="1" x14ac:dyDescent="0.25">
      <c r="B13" s="20" t="s">
        <v>26</v>
      </c>
      <c r="C13" s="21" t="s">
        <v>106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33" customHeight="1" x14ac:dyDescent="0.25">
      <c r="B14" s="20" t="s">
        <v>26</v>
      </c>
      <c r="C14" s="21" t="s">
        <v>107</v>
      </c>
      <c r="D14" s="22" t="s">
        <v>24</v>
      </c>
      <c r="E14" s="23" t="s">
        <v>23</v>
      </c>
      <c r="F14" s="23" t="s">
        <v>23</v>
      </c>
      <c r="G14" s="24"/>
      <c r="H14" s="25"/>
    </row>
    <row r="15" spans="2:8" ht="15" x14ac:dyDescent="0.25">
      <c r="B15" s="20" t="s">
        <v>26</v>
      </c>
      <c r="C15" s="21" t="s">
        <v>108</v>
      </c>
      <c r="D15" s="22" t="s">
        <v>24</v>
      </c>
      <c r="E15" s="23" t="s">
        <v>23</v>
      </c>
      <c r="F15" s="23" t="s">
        <v>23</v>
      </c>
      <c r="G15" s="24"/>
      <c r="H15" s="2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34AA5-5D82-4F2A-A68C-C65EF5D2A4D3}">
  <sheetPr codeName="Sheet4"/>
  <dimension ref="B2:H18"/>
  <sheetViews>
    <sheetView showGridLines="0" zoomScale="55" zoomScaleNormal="55" workbookViewId="0">
      <selection activeCell="G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79</v>
      </c>
    </row>
    <row r="8" spans="2:8" ht="30.75" customHeight="1" x14ac:dyDescent="0.25">
      <c r="B8" s="13" t="s">
        <v>16</v>
      </c>
      <c r="C8" s="14" t="s">
        <v>78</v>
      </c>
    </row>
    <row r="9" spans="2:8" ht="30.75" customHeight="1" x14ac:dyDescent="0.25">
      <c r="B9" s="13" t="s">
        <v>17</v>
      </c>
      <c r="C9" s="15">
        <v>45022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26</v>
      </c>
      <c r="C11" s="21" t="s">
        <v>77</v>
      </c>
      <c r="D11" s="22" t="s">
        <v>24</v>
      </c>
      <c r="E11" s="23" t="s">
        <v>23</v>
      </c>
      <c r="F11" s="23" t="s">
        <v>23</v>
      </c>
      <c r="G11" s="24"/>
      <c r="H11" s="25"/>
    </row>
    <row r="12" spans="2:8" ht="66" customHeight="1" x14ac:dyDescent="0.25">
      <c r="B12" s="20" t="s">
        <v>26</v>
      </c>
      <c r="C12" s="21" t="s">
        <v>76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66" customHeight="1" x14ac:dyDescent="0.25">
      <c r="B13" s="20" t="s">
        <v>26</v>
      </c>
      <c r="C13" s="21" t="s">
        <v>75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291.75" customHeight="1" x14ac:dyDescent="0.25">
      <c r="B14" s="20" t="s">
        <v>26</v>
      </c>
      <c r="C14" s="21" t="s">
        <v>25</v>
      </c>
      <c r="D14" s="22" t="s">
        <v>24</v>
      </c>
      <c r="E14" s="23" t="s">
        <v>23</v>
      </c>
      <c r="F14" s="23" t="s">
        <v>23</v>
      </c>
      <c r="G14" s="24"/>
      <c r="H14" s="25"/>
    </row>
    <row r="15" spans="2:8" ht="66" customHeight="1" x14ac:dyDescent="0.25">
      <c r="B15" s="20" t="s">
        <v>26</v>
      </c>
      <c r="C15" s="21" t="s">
        <v>74</v>
      </c>
      <c r="D15" s="22" t="s">
        <v>24</v>
      </c>
      <c r="E15" s="23" t="s">
        <v>23</v>
      </c>
      <c r="F15" s="23" t="s">
        <v>23</v>
      </c>
      <c r="G15" s="24"/>
      <c r="H15" s="25"/>
    </row>
    <row r="16" spans="2:8" ht="66" customHeight="1" x14ac:dyDescent="0.25">
      <c r="B16" s="20" t="s">
        <v>26</v>
      </c>
      <c r="C16" s="21" t="s">
        <v>73</v>
      </c>
      <c r="D16" s="22" t="s">
        <v>24</v>
      </c>
      <c r="E16" s="23" t="s">
        <v>46</v>
      </c>
      <c r="F16" s="23" t="s">
        <v>46</v>
      </c>
      <c r="G16" s="24"/>
      <c r="H16" s="25"/>
    </row>
    <row r="17" spans="2:8" ht="15" x14ac:dyDescent="0.25">
      <c r="B17" s="20" t="s">
        <v>26</v>
      </c>
      <c r="C17" s="21" t="s">
        <v>44</v>
      </c>
      <c r="D17" s="22" t="s">
        <v>71</v>
      </c>
      <c r="E17" s="23" t="s">
        <v>46</v>
      </c>
      <c r="F17" s="23" t="s">
        <v>46</v>
      </c>
      <c r="G17" s="24"/>
      <c r="H17" s="25"/>
    </row>
    <row r="18" spans="2:8" ht="15" x14ac:dyDescent="0.25">
      <c r="B18" s="20" t="s">
        <v>26</v>
      </c>
      <c r="C18" s="21" t="s">
        <v>72</v>
      </c>
      <c r="D18" s="22" t="s">
        <v>71</v>
      </c>
      <c r="E18" s="23" t="s">
        <v>46</v>
      </c>
      <c r="F18" s="23" t="s">
        <v>46</v>
      </c>
      <c r="G18" s="24"/>
      <c r="H18" s="2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2910A-90FF-4460-BFBC-A92ED2CB3A28}">
  <sheetPr codeName="Sheet5"/>
  <dimension ref="B2:H11"/>
  <sheetViews>
    <sheetView showGridLines="0" zoomScale="55" zoomScaleNormal="55" workbookViewId="0">
      <selection activeCell="G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83</v>
      </c>
    </row>
    <row r="8" spans="2:8" ht="30.75" customHeight="1" x14ac:dyDescent="0.25">
      <c r="B8" s="13" t="s">
        <v>16</v>
      </c>
      <c r="C8" s="14" t="s">
        <v>82</v>
      </c>
    </row>
    <row r="9" spans="2:8" ht="30.75" customHeight="1" x14ac:dyDescent="0.25">
      <c r="B9" s="13" t="s">
        <v>17</v>
      </c>
      <c r="C9" s="15">
        <v>45029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45" x14ac:dyDescent="0.25">
      <c r="B11" s="20" t="s">
        <v>81</v>
      </c>
      <c r="C11" s="21" t="s">
        <v>80</v>
      </c>
      <c r="D11" s="22" t="s">
        <v>24</v>
      </c>
      <c r="E11" s="23" t="s">
        <v>23</v>
      </c>
      <c r="F11" s="23" t="s">
        <v>23</v>
      </c>
      <c r="G11" s="24"/>
      <c r="H11" s="2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B6CC6-CEA7-47D6-ADB5-388AD93CADC5}">
  <sheetPr codeName="Sheet1"/>
  <dimension ref="B2:H16"/>
  <sheetViews>
    <sheetView showGridLines="0" zoomScale="55" zoomScaleNormal="55" workbookViewId="0">
      <selection activeCell="G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31</v>
      </c>
    </row>
    <row r="8" spans="2:8" ht="30.75" customHeight="1" x14ac:dyDescent="0.25">
      <c r="B8" s="13" t="s">
        <v>16</v>
      </c>
      <c r="C8" s="14" t="s">
        <v>32</v>
      </c>
    </row>
    <row r="9" spans="2:8" ht="30.75" customHeight="1" x14ac:dyDescent="0.25">
      <c r="B9" s="13" t="s">
        <v>17</v>
      </c>
      <c r="C9" s="15">
        <v>45036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26</v>
      </c>
      <c r="C11" s="21" t="s">
        <v>25</v>
      </c>
      <c r="D11" s="22" t="s">
        <v>24</v>
      </c>
      <c r="E11" s="23" t="s">
        <v>23</v>
      </c>
      <c r="F11" s="23" t="s">
        <v>23</v>
      </c>
      <c r="G11" s="24"/>
      <c r="H11" s="25"/>
    </row>
    <row r="12" spans="2:8" ht="33" customHeight="1" x14ac:dyDescent="0.25">
      <c r="B12" s="20" t="s">
        <v>26</v>
      </c>
      <c r="C12" s="21" t="s">
        <v>27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33" customHeight="1" x14ac:dyDescent="0.25">
      <c r="B13" s="20" t="s">
        <v>26</v>
      </c>
      <c r="C13" s="21" t="s">
        <v>28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33" customHeight="1" x14ac:dyDescent="0.25">
      <c r="B14" s="20" t="s">
        <v>26</v>
      </c>
      <c r="C14" s="21" t="s">
        <v>29</v>
      </c>
      <c r="D14" s="22" t="s">
        <v>24</v>
      </c>
      <c r="E14" s="23" t="s">
        <v>23</v>
      </c>
      <c r="F14" s="23" t="s">
        <v>23</v>
      </c>
      <c r="G14" s="24"/>
      <c r="H14" s="25"/>
    </row>
    <row r="15" spans="2:8" ht="33" customHeight="1" x14ac:dyDescent="0.25">
      <c r="B15" s="20" t="s">
        <v>26</v>
      </c>
      <c r="C15" s="21" t="s">
        <v>30</v>
      </c>
      <c r="D15" s="22" t="s">
        <v>24</v>
      </c>
      <c r="E15" s="23" t="s">
        <v>23</v>
      </c>
      <c r="F15" s="23" t="s">
        <v>23</v>
      </c>
      <c r="G15" s="24"/>
      <c r="H15" s="25"/>
    </row>
    <row r="16" spans="2:8" ht="33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B6D5-80C6-4625-8F60-BE67AE76D34E}">
  <sheetPr codeName="Sheet11"/>
  <dimension ref="B2:H20"/>
  <sheetViews>
    <sheetView showGridLines="0" topLeftCell="A12" zoomScale="55" zoomScaleNormal="55" workbookViewId="0">
      <selection activeCell="G12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35</v>
      </c>
    </row>
    <row r="8" spans="2:8" ht="30.75" customHeight="1" x14ac:dyDescent="0.25">
      <c r="B8" s="13" t="s">
        <v>16</v>
      </c>
      <c r="C8" s="14" t="s">
        <v>36</v>
      </c>
    </row>
    <row r="9" spans="2:8" ht="30.75" customHeight="1" x14ac:dyDescent="0.25">
      <c r="B9" s="13" t="s">
        <v>17</v>
      </c>
      <c r="C9" s="15">
        <v>45044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26</v>
      </c>
      <c r="C11" s="21" t="s">
        <v>37</v>
      </c>
      <c r="D11" s="22" t="s">
        <v>24</v>
      </c>
      <c r="E11" s="23" t="s">
        <v>23</v>
      </c>
      <c r="F11" s="23" t="s">
        <v>23</v>
      </c>
      <c r="G11" s="24"/>
      <c r="H11" s="25"/>
    </row>
    <row r="12" spans="2:8" ht="33" customHeight="1" x14ac:dyDescent="0.25">
      <c r="B12" s="20" t="s">
        <v>26</v>
      </c>
      <c r="C12" s="21" t="s">
        <v>38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33" customHeight="1" x14ac:dyDescent="0.25">
      <c r="B13" s="20" t="s">
        <v>26</v>
      </c>
      <c r="C13" s="21" t="s">
        <v>39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33" customHeight="1" x14ac:dyDescent="0.25">
      <c r="B14" s="20" t="s">
        <v>26</v>
      </c>
      <c r="C14" s="21" t="s">
        <v>40</v>
      </c>
      <c r="D14" s="22" t="s">
        <v>24</v>
      </c>
      <c r="E14" s="23" t="s">
        <v>23</v>
      </c>
      <c r="F14" s="23" t="s">
        <v>23</v>
      </c>
      <c r="G14" s="24"/>
      <c r="H14" s="25"/>
    </row>
    <row r="15" spans="2:8" ht="33" customHeight="1" x14ac:dyDescent="0.25">
      <c r="B15" s="20" t="s">
        <v>26</v>
      </c>
      <c r="C15" s="21" t="s">
        <v>41</v>
      </c>
      <c r="D15" s="22" t="s">
        <v>24</v>
      </c>
      <c r="E15" s="23" t="s">
        <v>23</v>
      </c>
      <c r="F15" s="23" t="s">
        <v>23</v>
      </c>
      <c r="G15" s="24"/>
      <c r="H15" s="25"/>
    </row>
    <row r="16" spans="2:8" ht="15" x14ac:dyDescent="0.25">
      <c r="B16" s="20" t="s">
        <v>26</v>
      </c>
      <c r="C16" s="21" t="s">
        <v>25</v>
      </c>
      <c r="D16" s="22" t="s">
        <v>24</v>
      </c>
      <c r="E16" s="23" t="s">
        <v>23</v>
      </c>
      <c r="F16" s="23" t="s">
        <v>23</v>
      </c>
      <c r="G16" s="24"/>
      <c r="H16" s="25"/>
    </row>
    <row r="17" spans="2:8" ht="15" x14ac:dyDescent="0.25">
      <c r="B17" s="20" t="s">
        <v>26</v>
      </c>
      <c r="C17" s="21" t="s">
        <v>42</v>
      </c>
      <c r="D17" s="22" t="s">
        <v>24</v>
      </c>
      <c r="E17" s="23" t="s">
        <v>23</v>
      </c>
      <c r="F17" s="23" t="s">
        <v>23</v>
      </c>
      <c r="G17" s="24"/>
      <c r="H17" s="25"/>
    </row>
    <row r="18" spans="2:8" ht="30" x14ac:dyDescent="0.25">
      <c r="B18" s="20" t="s">
        <v>26</v>
      </c>
      <c r="C18" s="21" t="s">
        <v>43</v>
      </c>
      <c r="D18" s="22" t="s">
        <v>24</v>
      </c>
      <c r="E18" s="23" t="s">
        <v>48</v>
      </c>
      <c r="F18" s="23" t="s">
        <v>23</v>
      </c>
      <c r="G18" s="24"/>
      <c r="H18" s="25"/>
    </row>
    <row r="19" spans="2:8" ht="15" x14ac:dyDescent="0.25">
      <c r="B19" s="20" t="s">
        <v>26</v>
      </c>
      <c r="C19" s="21" t="s">
        <v>44</v>
      </c>
      <c r="D19" s="22" t="s">
        <v>47</v>
      </c>
      <c r="E19" s="23" t="s">
        <v>46</v>
      </c>
      <c r="F19" s="23" t="s">
        <v>46</v>
      </c>
      <c r="G19" s="24"/>
      <c r="H19" s="25"/>
    </row>
    <row r="20" spans="2:8" ht="15" x14ac:dyDescent="0.25">
      <c r="B20" s="20" t="s">
        <v>26</v>
      </c>
      <c r="C20" s="21" t="s">
        <v>45</v>
      </c>
      <c r="D20" s="22" t="s">
        <v>47</v>
      </c>
      <c r="E20" s="23" t="s">
        <v>46</v>
      </c>
      <c r="F20" s="23" t="s">
        <v>46</v>
      </c>
      <c r="G20" s="24"/>
      <c r="H20" s="25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90F3F-C8CE-4C58-867A-0C173771B0AB}">
  <sheetPr codeName="Sheet2"/>
  <dimension ref="B2:H29"/>
  <sheetViews>
    <sheetView showGridLines="0" zoomScale="55" zoomScaleNormal="55" workbookViewId="0">
      <selection activeCell="F11" sqref="F11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50</v>
      </c>
    </row>
    <row r="8" spans="2:8" ht="30.75" customHeight="1" x14ac:dyDescent="0.25">
      <c r="B8" s="13" t="s">
        <v>16</v>
      </c>
      <c r="C8" s="14" t="s">
        <v>51</v>
      </c>
    </row>
    <row r="9" spans="2:8" ht="30.75" customHeight="1" x14ac:dyDescent="0.25">
      <c r="B9" s="13" t="s">
        <v>17</v>
      </c>
      <c r="C9" s="15">
        <v>45050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26</v>
      </c>
      <c r="C11" s="21" t="s">
        <v>52</v>
      </c>
      <c r="D11" s="22" t="s">
        <v>24</v>
      </c>
      <c r="E11" s="23" t="s">
        <v>23</v>
      </c>
      <c r="F11" s="23" t="s">
        <v>23</v>
      </c>
      <c r="G11" s="24"/>
      <c r="H11" s="25"/>
    </row>
    <row r="12" spans="2:8" ht="51.75" customHeight="1" x14ac:dyDescent="0.25">
      <c r="B12" s="20" t="s">
        <v>26</v>
      </c>
      <c r="C12" s="21" t="s">
        <v>53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15" x14ac:dyDescent="0.25">
      <c r="B13" s="20" t="s">
        <v>26</v>
      </c>
      <c r="C13" s="21" t="s">
        <v>54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15" x14ac:dyDescent="0.25">
      <c r="B14" s="20" t="s">
        <v>26</v>
      </c>
      <c r="C14" s="21" t="s">
        <v>55</v>
      </c>
      <c r="D14" s="22" t="s">
        <v>24</v>
      </c>
      <c r="E14" s="23" t="s">
        <v>23</v>
      </c>
      <c r="F14" s="23" t="s">
        <v>23</v>
      </c>
      <c r="G14" s="24"/>
      <c r="H14" s="25"/>
    </row>
    <row r="15" spans="2:8" ht="15" x14ac:dyDescent="0.25">
      <c r="B15" s="20" t="s">
        <v>26</v>
      </c>
      <c r="C15" s="21" t="s">
        <v>56</v>
      </c>
      <c r="D15" s="22" t="s">
        <v>24</v>
      </c>
      <c r="E15" s="23" t="s">
        <v>23</v>
      </c>
      <c r="F15" s="23" t="s">
        <v>23</v>
      </c>
      <c r="G15" s="24"/>
      <c r="H15" s="25"/>
    </row>
    <row r="16" spans="2:8" ht="15" x14ac:dyDescent="0.25">
      <c r="B16" s="20" t="s">
        <v>26</v>
      </c>
      <c r="C16" s="21" t="s">
        <v>57</v>
      </c>
      <c r="D16" s="22" t="s">
        <v>24</v>
      </c>
      <c r="E16" s="23" t="s">
        <v>23</v>
      </c>
      <c r="F16" s="23" t="s">
        <v>23</v>
      </c>
      <c r="G16" s="24"/>
      <c r="H16" s="25"/>
    </row>
    <row r="17" spans="2:8" ht="15" x14ac:dyDescent="0.25">
      <c r="B17" s="20" t="s">
        <v>26</v>
      </c>
      <c r="C17" s="21" t="s">
        <v>58</v>
      </c>
      <c r="D17" s="22" t="s">
        <v>24</v>
      </c>
      <c r="E17" s="23" t="s">
        <v>23</v>
      </c>
      <c r="F17" s="23" t="s">
        <v>23</v>
      </c>
      <c r="G17" s="24"/>
      <c r="H17" s="25"/>
    </row>
    <row r="18" spans="2:8" ht="15" x14ac:dyDescent="0.25">
      <c r="B18" s="20" t="s">
        <v>26</v>
      </c>
      <c r="C18" s="21" t="s">
        <v>59</v>
      </c>
      <c r="D18" s="22" t="s">
        <v>24</v>
      </c>
      <c r="E18" s="23" t="s">
        <v>23</v>
      </c>
      <c r="F18" s="23" t="s">
        <v>23</v>
      </c>
      <c r="G18" s="24"/>
      <c r="H18" s="25"/>
    </row>
    <row r="19" spans="2:8" ht="33" customHeight="1" x14ac:dyDescent="0.25">
      <c r="B19" s="20" t="s">
        <v>26</v>
      </c>
      <c r="C19" s="21" t="s">
        <v>60</v>
      </c>
      <c r="D19" s="22" t="s">
        <v>24</v>
      </c>
      <c r="E19" s="23" t="s">
        <v>23</v>
      </c>
      <c r="F19" s="23" t="s">
        <v>23</v>
      </c>
      <c r="G19" s="24"/>
      <c r="H19" s="25"/>
    </row>
    <row r="20" spans="2:8" ht="35.25" customHeight="1" x14ac:dyDescent="0.25">
      <c r="B20" s="20" t="s">
        <v>26</v>
      </c>
      <c r="C20" s="21" t="s">
        <v>61</v>
      </c>
      <c r="D20" s="22" t="s">
        <v>24</v>
      </c>
      <c r="E20" s="23" t="s">
        <v>23</v>
      </c>
      <c r="F20" s="23" t="s">
        <v>23</v>
      </c>
      <c r="G20" s="24"/>
      <c r="H20" s="25"/>
    </row>
    <row r="21" spans="2:8" ht="48.75" customHeight="1" x14ac:dyDescent="0.25">
      <c r="B21" s="20" t="s">
        <v>26</v>
      </c>
      <c r="C21" s="21" t="s">
        <v>62</v>
      </c>
      <c r="D21" s="22" t="s">
        <v>24</v>
      </c>
      <c r="E21" s="23" t="s">
        <v>23</v>
      </c>
      <c r="F21" s="23" t="s">
        <v>23</v>
      </c>
      <c r="G21" s="24"/>
      <c r="H21" s="25"/>
    </row>
    <row r="22" spans="2:8" ht="43.5" customHeight="1" x14ac:dyDescent="0.25">
      <c r="B22" s="20" t="s">
        <v>26</v>
      </c>
      <c r="C22" s="21" t="s">
        <v>63</v>
      </c>
      <c r="D22" s="22" t="s">
        <v>24</v>
      </c>
      <c r="E22" s="23" t="s">
        <v>23</v>
      </c>
      <c r="F22" s="23" t="s">
        <v>23</v>
      </c>
      <c r="G22" s="24"/>
      <c r="H22" s="25"/>
    </row>
    <row r="23" spans="2:8" ht="15" x14ac:dyDescent="0.25">
      <c r="B23" s="20" t="s">
        <v>26</v>
      </c>
      <c r="C23" s="21" t="s">
        <v>64</v>
      </c>
      <c r="D23" s="22" t="s">
        <v>24</v>
      </c>
      <c r="E23" s="23" t="s">
        <v>23</v>
      </c>
      <c r="F23" s="23" t="s">
        <v>23</v>
      </c>
      <c r="G23" s="24"/>
      <c r="H23" s="25"/>
    </row>
    <row r="24" spans="2:8" ht="15" x14ac:dyDescent="0.25">
      <c r="B24" s="20" t="s">
        <v>26</v>
      </c>
      <c r="C24" s="21" t="s">
        <v>65</v>
      </c>
      <c r="D24" s="22" t="s">
        <v>24</v>
      </c>
      <c r="E24" s="23" t="s">
        <v>23</v>
      </c>
      <c r="F24" s="23" t="s">
        <v>23</v>
      </c>
      <c r="G24" s="24"/>
      <c r="H24" s="25"/>
    </row>
    <row r="25" spans="2:8" ht="15" x14ac:dyDescent="0.25">
      <c r="B25" s="20" t="s">
        <v>26</v>
      </c>
      <c r="C25" s="21" t="s">
        <v>66</v>
      </c>
      <c r="D25" s="22" t="s">
        <v>24</v>
      </c>
      <c r="E25" s="23" t="s">
        <v>23</v>
      </c>
      <c r="F25" s="23" t="s">
        <v>23</v>
      </c>
      <c r="G25" s="24"/>
      <c r="H25" s="25"/>
    </row>
    <row r="26" spans="2:8" ht="15" x14ac:dyDescent="0.25">
      <c r="B26" s="20" t="s">
        <v>26</v>
      </c>
      <c r="C26" s="21" t="s">
        <v>67</v>
      </c>
      <c r="D26" s="22" t="s">
        <v>24</v>
      </c>
      <c r="E26" s="23" t="s">
        <v>23</v>
      </c>
      <c r="F26" s="23" t="s">
        <v>23</v>
      </c>
      <c r="G26" s="24"/>
      <c r="H26" s="25"/>
    </row>
    <row r="27" spans="2:8" ht="15" x14ac:dyDescent="0.25">
      <c r="B27" s="20" t="s">
        <v>26</v>
      </c>
      <c r="C27" s="21" t="s">
        <v>68</v>
      </c>
      <c r="D27" s="22" t="s">
        <v>24</v>
      </c>
      <c r="E27" s="23" t="s">
        <v>23</v>
      </c>
      <c r="F27" s="23" t="s">
        <v>23</v>
      </c>
      <c r="G27" s="24"/>
      <c r="H27" s="25"/>
    </row>
    <row r="28" spans="2:8" ht="15" x14ac:dyDescent="0.25">
      <c r="B28" s="20" t="s">
        <v>26</v>
      </c>
      <c r="C28" s="21" t="s">
        <v>69</v>
      </c>
      <c r="D28" s="22" t="s">
        <v>24</v>
      </c>
      <c r="E28" s="23" t="s">
        <v>23</v>
      </c>
      <c r="F28" s="23" t="s">
        <v>23</v>
      </c>
      <c r="G28" s="24"/>
      <c r="H28" s="25"/>
    </row>
    <row r="29" spans="2:8" ht="15" x14ac:dyDescent="0.25">
      <c r="B29" s="20" t="s">
        <v>26</v>
      </c>
      <c r="C29" s="21" t="s">
        <v>70</v>
      </c>
      <c r="D29" s="22" t="s">
        <v>24</v>
      </c>
      <c r="E29" s="23" t="s">
        <v>23</v>
      </c>
      <c r="F29" s="23" t="s">
        <v>23</v>
      </c>
      <c r="G29" s="24"/>
      <c r="H29" s="2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893FB-933A-4F80-A3C3-5275ACCF589D}">
  <sheetPr codeName="Sheet6"/>
  <dimension ref="B2:H15"/>
  <sheetViews>
    <sheetView showGridLines="0" zoomScale="55" zoomScaleNormal="55" workbookViewId="0">
      <selection activeCell="G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84</v>
      </c>
    </row>
    <row r="8" spans="2:8" ht="30.75" customHeight="1" x14ac:dyDescent="0.25">
      <c r="B8" s="13" t="s">
        <v>16</v>
      </c>
      <c r="C8" s="14" t="s">
        <v>85</v>
      </c>
    </row>
    <row r="9" spans="2:8" ht="30.75" customHeight="1" x14ac:dyDescent="0.25">
      <c r="B9" s="13" t="s">
        <v>17</v>
      </c>
      <c r="C9" s="15">
        <v>45056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6.75" customHeight="1" x14ac:dyDescent="0.25">
      <c r="B11" s="20" t="s">
        <v>26</v>
      </c>
      <c r="C11" s="21" t="s">
        <v>86</v>
      </c>
      <c r="D11" s="22" t="s">
        <v>24</v>
      </c>
      <c r="E11" s="23" t="s">
        <v>23</v>
      </c>
      <c r="F11" s="23" t="s">
        <v>23</v>
      </c>
      <c r="G11" s="24"/>
      <c r="H11" s="25"/>
    </row>
    <row r="12" spans="2:8" ht="41.25" customHeight="1" x14ac:dyDescent="0.25">
      <c r="B12" s="20" t="s">
        <v>26</v>
      </c>
      <c r="C12" s="21" t="s">
        <v>87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153.75" customHeight="1" x14ac:dyDescent="0.25">
      <c r="B13" s="20" t="s">
        <v>26</v>
      </c>
      <c r="C13" s="21" t="s">
        <v>25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48" customHeight="1" x14ac:dyDescent="0.25">
      <c r="B14" s="20" t="s">
        <v>26</v>
      </c>
      <c r="C14" s="21" t="s">
        <v>88</v>
      </c>
      <c r="D14" s="22" t="s">
        <v>24</v>
      </c>
      <c r="E14" s="23" t="s">
        <v>23</v>
      </c>
      <c r="F14" s="23" t="s">
        <v>23</v>
      </c>
      <c r="G14" s="24"/>
      <c r="H14" s="25"/>
    </row>
    <row r="15" spans="2:8" ht="50.25" customHeight="1" x14ac:dyDescent="0.25">
      <c r="B15" s="20" t="s">
        <v>26</v>
      </c>
      <c r="C15" s="21" t="s">
        <v>89</v>
      </c>
      <c r="D15" s="22" t="s">
        <v>24</v>
      </c>
      <c r="E15" s="23" t="s">
        <v>23</v>
      </c>
      <c r="F15" s="23" t="s">
        <v>23</v>
      </c>
      <c r="G15" s="24"/>
      <c r="H15" s="25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F308F-B233-4D03-B3AA-2D1103ED761C}">
  <sheetPr codeName="Sheet9"/>
  <dimension ref="B2:H14"/>
  <sheetViews>
    <sheetView showGridLines="0" zoomScale="55" zoomScaleNormal="55" workbookViewId="0">
      <selection activeCell="G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90</v>
      </c>
    </row>
    <row r="8" spans="2:8" ht="30.75" customHeight="1" x14ac:dyDescent="0.25">
      <c r="B8" s="13" t="s">
        <v>16</v>
      </c>
      <c r="C8" s="14" t="s">
        <v>91</v>
      </c>
    </row>
    <row r="9" spans="2:8" ht="30.75" customHeight="1" x14ac:dyDescent="0.25">
      <c r="B9" s="13" t="s">
        <v>17</v>
      </c>
      <c r="C9" s="15">
        <v>45058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26</v>
      </c>
      <c r="C11" s="21" t="s">
        <v>25</v>
      </c>
      <c r="D11" s="22" t="s">
        <v>24</v>
      </c>
      <c r="E11" s="23" t="s">
        <v>23</v>
      </c>
      <c r="F11" s="23" t="s">
        <v>23</v>
      </c>
      <c r="G11" s="24"/>
      <c r="H11" s="25"/>
    </row>
    <row r="12" spans="2:8" ht="15" x14ac:dyDescent="0.25">
      <c r="B12" s="20" t="s">
        <v>26</v>
      </c>
      <c r="C12" s="21" t="s">
        <v>92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15" x14ac:dyDescent="0.25">
      <c r="B13" s="20" t="s">
        <v>26</v>
      </c>
      <c r="C13" s="21" t="s">
        <v>93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15" x14ac:dyDescent="0.25">
      <c r="B14" s="20" t="s">
        <v>26</v>
      </c>
      <c r="C14" s="21" t="s">
        <v>94</v>
      </c>
      <c r="D14" s="22" t="s">
        <v>24</v>
      </c>
      <c r="E14" s="23" t="s">
        <v>23</v>
      </c>
      <c r="F14" s="23" t="s">
        <v>23</v>
      </c>
      <c r="G14" s="24"/>
      <c r="H14" s="25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DB271-CE17-4BAF-90EB-A68CD9418BA9}">
  <sheetPr codeName="Sheet10"/>
  <dimension ref="B2:H14"/>
  <sheetViews>
    <sheetView showGridLines="0" zoomScale="55" zoomScaleNormal="55" workbookViewId="0">
      <selection activeCell="G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96</v>
      </c>
    </row>
    <row r="8" spans="2:8" ht="30.75" customHeight="1" x14ac:dyDescent="0.25">
      <c r="B8" s="13" t="s">
        <v>16</v>
      </c>
      <c r="C8" s="14" t="s">
        <v>95</v>
      </c>
    </row>
    <row r="9" spans="2:8" ht="30.75" customHeight="1" x14ac:dyDescent="0.25">
      <c r="B9" s="13" t="s">
        <v>17</v>
      </c>
      <c r="C9" s="15">
        <v>45058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26</v>
      </c>
      <c r="C11" s="21" t="s">
        <v>25</v>
      </c>
      <c r="D11" s="22" t="s">
        <v>24</v>
      </c>
      <c r="E11" s="23" t="s">
        <v>23</v>
      </c>
      <c r="F11" s="23" t="s">
        <v>23</v>
      </c>
      <c r="G11" s="24"/>
      <c r="H11" s="25"/>
    </row>
    <row r="12" spans="2:8" ht="15" x14ac:dyDescent="0.25">
      <c r="B12" s="20" t="s">
        <v>26</v>
      </c>
      <c r="C12" s="21" t="s">
        <v>97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15" x14ac:dyDescent="0.25">
      <c r="B13" s="20" t="s">
        <v>26</v>
      </c>
      <c r="C13" s="21" t="s">
        <v>98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15" x14ac:dyDescent="0.25">
      <c r="B14" s="20" t="s">
        <v>26</v>
      </c>
      <c r="C14" s="21" t="s">
        <v>99</v>
      </c>
      <c r="D14" s="22" t="s">
        <v>24</v>
      </c>
      <c r="E14" s="23" t="s">
        <v>23</v>
      </c>
      <c r="F14" s="23" t="s">
        <v>23</v>
      </c>
      <c r="G14" s="24"/>
      <c r="H14" s="2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OVERVIEW</vt:lpstr>
      <vt:lpstr>STO</vt:lpstr>
      <vt:lpstr>OZL</vt:lpstr>
      <vt:lpstr>GEM</vt:lpstr>
      <vt:lpstr>WDS</vt:lpstr>
      <vt:lpstr>RIO</vt:lpstr>
      <vt:lpstr>ILU</vt:lpstr>
      <vt:lpstr>QBE</vt:lpstr>
      <vt:lpstr>ALD</vt:lpstr>
      <vt:lpstr>VEA</vt:lpstr>
      <vt:lpstr>29M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Smouha-Ho</dc:creator>
  <cp:lastModifiedBy>Lillie Greiner</cp:lastModifiedBy>
  <cp:lastPrinted>2022-10-31T21:30:25Z</cp:lastPrinted>
  <dcterms:created xsi:type="dcterms:W3CDTF">2022-07-04T23:03:43Z</dcterms:created>
  <dcterms:modified xsi:type="dcterms:W3CDTF">2023-06-21T01:54:47Z</dcterms:modified>
</cp:coreProperties>
</file>